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21840" windowHeight="11595" tabRatio="520" activeTab="1"/>
  </bookViews>
  <sheets>
    <sheet name="外国语言文学" sheetId="6" r:id="rId1"/>
    <sheet name="翻译" sheetId="8" r:id="rId2"/>
    <sheet name="汉语国际教育" sheetId="9" r:id="rId3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J24" i="9"/>
  <c r="K24" s="1"/>
  <c r="G24"/>
  <c r="H24" s="1"/>
  <c r="L24" s="1"/>
  <c r="K23"/>
  <c r="J23"/>
  <c r="H23"/>
  <c r="L23" s="1"/>
  <c r="G23"/>
  <c r="J22"/>
  <c r="K22" s="1"/>
  <c r="G22"/>
  <c r="H22" s="1"/>
  <c r="K21"/>
  <c r="J21"/>
  <c r="H21"/>
  <c r="L21" s="1"/>
  <c r="G21"/>
  <c r="J20"/>
  <c r="K20" s="1"/>
  <c r="G20"/>
  <c r="H20" s="1"/>
  <c r="L20" s="1"/>
  <c r="K19"/>
  <c r="J19"/>
  <c r="H19"/>
  <c r="L19" s="1"/>
  <c r="G19"/>
  <c r="J18"/>
  <c r="K18" s="1"/>
  <c r="G18"/>
  <c r="H18" s="1"/>
  <c r="K17"/>
  <c r="J17"/>
  <c r="H17"/>
  <c r="L17" s="1"/>
  <c r="G17"/>
  <c r="J16"/>
  <c r="K16" s="1"/>
  <c r="G16"/>
  <c r="H16" s="1"/>
  <c r="L16" s="1"/>
  <c r="K15"/>
  <c r="J15"/>
  <c r="H15"/>
  <c r="L15" s="1"/>
  <c r="G15"/>
  <c r="J14"/>
  <c r="K14" s="1"/>
  <c r="G14"/>
  <c r="H14" s="1"/>
  <c r="K13"/>
  <c r="J13"/>
  <c r="H13"/>
  <c r="L13" s="1"/>
  <c r="G13"/>
  <c r="J12"/>
  <c r="K12" s="1"/>
  <c r="G12"/>
  <c r="H12" s="1"/>
  <c r="L12" s="1"/>
  <c r="K11"/>
  <c r="J11"/>
  <c r="H11"/>
  <c r="L11" s="1"/>
  <c r="G11"/>
  <c r="J10"/>
  <c r="K10" s="1"/>
  <c r="G10"/>
  <c r="H10" s="1"/>
  <c r="K9"/>
  <c r="J9"/>
  <c r="H9"/>
  <c r="L9" s="1"/>
  <c r="G9"/>
  <c r="J8"/>
  <c r="K8" s="1"/>
  <c r="G8"/>
  <c r="H8" s="1"/>
  <c r="L8" s="1"/>
  <c r="K7"/>
  <c r="J7"/>
  <c r="H7"/>
  <c r="L7" s="1"/>
  <c r="G7"/>
  <c r="J6"/>
  <c r="K6" s="1"/>
  <c r="G6"/>
  <c r="H6" s="1"/>
  <c r="J5"/>
  <c r="K5" s="1"/>
  <c r="H5"/>
  <c r="L5" s="1"/>
  <c r="G5"/>
  <c r="J4"/>
  <c r="K4" s="1"/>
  <c r="G4"/>
  <c r="H4" s="1"/>
  <c r="K3"/>
  <c r="J3"/>
  <c r="G3"/>
  <c r="H3" s="1"/>
  <c r="L3" s="1"/>
  <c r="J2"/>
  <c r="K2" s="1"/>
  <c r="G2"/>
  <c r="H2" s="1"/>
  <c r="L2" s="1"/>
  <c r="L6" l="1"/>
  <c r="L14"/>
  <c r="L18"/>
  <c r="L22"/>
  <c r="L4"/>
  <c r="L10"/>
  <c r="I47" i="8"/>
  <c r="J47" s="1"/>
  <c r="F47"/>
  <c r="G47" s="1"/>
  <c r="J46"/>
  <c r="I46"/>
  <c r="G46"/>
  <c r="K46" s="1"/>
  <c r="F46"/>
  <c r="I45"/>
  <c r="J45" s="1"/>
  <c r="F45"/>
  <c r="G45" s="1"/>
  <c r="K45" s="1"/>
  <c r="J44"/>
  <c r="I44"/>
  <c r="G44"/>
  <c r="K44" s="1"/>
  <c r="F44"/>
  <c r="I43"/>
  <c r="J43" s="1"/>
  <c r="F43"/>
  <c r="G43" s="1"/>
  <c r="J42"/>
  <c r="I42"/>
  <c r="G42"/>
  <c r="K42" s="1"/>
  <c r="F42"/>
  <c r="I41"/>
  <c r="J41" s="1"/>
  <c r="F41"/>
  <c r="G41" s="1"/>
  <c r="K41" s="1"/>
  <c r="J40"/>
  <c r="I40"/>
  <c r="G40"/>
  <c r="K40" s="1"/>
  <c r="F40"/>
  <c r="I39"/>
  <c r="J39" s="1"/>
  <c r="F39"/>
  <c r="G39" s="1"/>
  <c r="J38"/>
  <c r="I38"/>
  <c r="G38"/>
  <c r="K38" s="1"/>
  <c r="F38"/>
  <c r="I37"/>
  <c r="J37" s="1"/>
  <c r="F37"/>
  <c r="G37" s="1"/>
  <c r="K37" s="1"/>
  <c r="J36"/>
  <c r="I36"/>
  <c r="G36"/>
  <c r="K36" s="1"/>
  <c r="F36"/>
  <c r="I35"/>
  <c r="J35" s="1"/>
  <c r="F35"/>
  <c r="G35" s="1"/>
  <c r="J34"/>
  <c r="I34"/>
  <c r="G34"/>
  <c r="K34" s="1"/>
  <c r="F34"/>
  <c r="I33"/>
  <c r="J33" s="1"/>
  <c r="F33"/>
  <c r="G33" s="1"/>
  <c r="K33" s="1"/>
  <c r="J32"/>
  <c r="I32"/>
  <c r="G32"/>
  <c r="K32" s="1"/>
  <c r="J31"/>
  <c r="I31"/>
  <c r="G31"/>
  <c r="K31" s="1"/>
  <c r="F31"/>
  <c r="I30"/>
  <c r="J30" s="1"/>
  <c r="F30"/>
  <c r="G30" s="1"/>
  <c r="J29"/>
  <c r="I29"/>
  <c r="G29"/>
  <c r="K29" s="1"/>
  <c r="F29"/>
  <c r="I28"/>
  <c r="J28" s="1"/>
  <c r="F28"/>
  <c r="G28" s="1"/>
  <c r="J27"/>
  <c r="I27"/>
  <c r="G27"/>
  <c r="K27" s="1"/>
  <c r="F27"/>
  <c r="I26"/>
  <c r="J26" s="1"/>
  <c r="F26"/>
  <c r="G26" s="1"/>
  <c r="J25"/>
  <c r="I25"/>
  <c r="G25"/>
  <c r="K25" s="1"/>
  <c r="F25"/>
  <c r="I24"/>
  <c r="J24" s="1"/>
  <c r="F24"/>
  <c r="G24" s="1"/>
  <c r="K24" s="1"/>
  <c r="J23"/>
  <c r="I23"/>
  <c r="G23"/>
  <c r="K23" s="1"/>
  <c r="F23"/>
  <c r="I22"/>
  <c r="J22" s="1"/>
  <c r="F22"/>
  <c r="G22" s="1"/>
  <c r="J21"/>
  <c r="I21"/>
  <c r="G21"/>
  <c r="K21" s="1"/>
  <c r="F21"/>
  <c r="I20"/>
  <c r="J20" s="1"/>
  <c r="F20"/>
  <c r="G20" s="1"/>
  <c r="K20" s="1"/>
  <c r="J19"/>
  <c r="I19"/>
  <c r="G19"/>
  <c r="K19" s="1"/>
  <c r="F19"/>
  <c r="I18"/>
  <c r="J18" s="1"/>
  <c r="F18"/>
  <c r="G18" s="1"/>
  <c r="J17"/>
  <c r="I17"/>
  <c r="G17"/>
  <c r="K17" s="1"/>
  <c r="F17"/>
  <c r="I16"/>
  <c r="J16" s="1"/>
  <c r="F16"/>
  <c r="G16" s="1"/>
  <c r="K16" s="1"/>
  <c r="J15"/>
  <c r="I15"/>
  <c r="G15"/>
  <c r="K15" s="1"/>
  <c r="F15"/>
  <c r="I14"/>
  <c r="J14" s="1"/>
  <c r="F14"/>
  <c r="G14" s="1"/>
  <c r="J13"/>
  <c r="I13"/>
  <c r="G13"/>
  <c r="K13" s="1"/>
  <c r="F13"/>
  <c r="I12"/>
  <c r="J12" s="1"/>
  <c r="F12"/>
  <c r="G12" s="1"/>
  <c r="K12" s="1"/>
  <c r="J11"/>
  <c r="I11"/>
  <c r="G11"/>
  <c r="K11" s="1"/>
  <c r="F11"/>
  <c r="I10"/>
  <c r="J10" s="1"/>
  <c r="F10"/>
  <c r="G10" s="1"/>
  <c r="J9"/>
  <c r="I9"/>
  <c r="G9"/>
  <c r="K9" s="1"/>
  <c r="F9"/>
  <c r="I8"/>
  <c r="J8" s="1"/>
  <c r="F8"/>
  <c r="G8" s="1"/>
  <c r="K8" s="1"/>
  <c r="J7"/>
  <c r="I7"/>
  <c r="G7"/>
  <c r="K7" s="1"/>
  <c r="F7"/>
  <c r="I6"/>
  <c r="J6" s="1"/>
  <c r="F6"/>
  <c r="G6" s="1"/>
  <c r="J5"/>
  <c r="I5"/>
  <c r="G5"/>
  <c r="K5" s="1"/>
  <c r="F5"/>
  <c r="I4"/>
  <c r="J4" s="1"/>
  <c r="F4"/>
  <c r="G4" s="1"/>
  <c r="K4" s="1"/>
  <c r="J3"/>
  <c r="I3"/>
  <c r="G3"/>
  <c r="K3" s="1"/>
  <c r="F3"/>
  <c r="I2"/>
  <c r="J2" s="1"/>
  <c r="F2"/>
  <c r="G2" s="1"/>
  <c r="K2" l="1"/>
  <c r="K6"/>
  <c r="K10"/>
  <c r="K14"/>
  <c r="K18"/>
  <c r="K22"/>
  <c r="K26"/>
  <c r="K30"/>
  <c r="K35"/>
  <c r="K39"/>
  <c r="K43"/>
  <c r="K47"/>
  <c r="K28"/>
  <c r="J10" i="6"/>
  <c r="K10" s="1"/>
  <c r="J4"/>
  <c r="K4" s="1"/>
  <c r="J12"/>
  <c r="K12" s="1"/>
  <c r="G10"/>
  <c r="H10" s="1"/>
  <c r="G4"/>
  <c r="H4" s="1"/>
  <c r="G12"/>
  <c r="H12" s="1"/>
  <c r="J9"/>
  <c r="K9" s="1"/>
  <c r="G9"/>
  <c r="H9" s="1"/>
  <c r="J7"/>
  <c r="K7" s="1"/>
  <c r="G7"/>
  <c r="H7" s="1"/>
  <c r="J8"/>
  <c r="K8" s="1"/>
  <c r="G8"/>
  <c r="H8" s="1"/>
  <c r="J11"/>
  <c r="K11" s="1"/>
  <c r="G11"/>
  <c r="H11" s="1"/>
  <c r="J2"/>
  <c r="K2" s="1"/>
  <c r="G2"/>
  <c r="H2" s="1"/>
  <c r="J5"/>
  <c r="K5" s="1"/>
  <c r="G5"/>
  <c r="H5" s="1"/>
  <c r="J6"/>
  <c r="K6" s="1"/>
  <c r="G6"/>
  <c r="H6" s="1"/>
  <c r="J3"/>
  <c r="K3" s="1"/>
  <c r="G3"/>
  <c r="H3" s="1"/>
  <c r="L4" l="1"/>
  <c r="L5"/>
  <c r="L6"/>
  <c r="L11"/>
  <c r="L8"/>
  <c r="L12"/>
  <c r="L10"/>
  <c r="L2"/>
  <c r="L3"/>
  <c r="L9"/>
  <c r="L7"/>
</calcChain>
</file>

<file path=xl/sharedStrings.xml><?xml version="1.0" encoding="utf-8"?>
<sst xmlns="http://schemas.openxmlformats.org/spreadsheetml/2006/main" count="257" uniqueCount="217">
  <si>
    <t>序号</t>
  </si>
  <si>
    <t>考生编号</t>
  </si>
  <si>
    <t>姓名</t>
  </si>
  <si>
    <t>笔试成绩</t>
  </si>
  <si>
    <t>复试总成绩百分制</t>
  </si>
  <si>
    <t>初试成绩</t>
  </si>
  <si>
    <t>初试成绩百分制</t>
  </si>
  <si>
    <t>总成绩</t>
  </si>
  <si>
    <t>初试成绩百分制*60%</t>
  </si>
  <si>
    <t>复试成绩百分制*40%</t>
  </si>
  <si>
    <t>专业面试成绩</t>
  </si>
  <si>
    <t>外语面试成绩</t>
  </si>
  <si>
    <t>100131244170040</t>
  </si>
  <si>
    <t>107241113054789</t>
  </si>
  <si>
    <t>100321050211115</t>
  </si>
  <si>
    <t>100321050211328</t>
  </si>
  <si>
    <t>107241137075144</t>
  </si>
  <si>
    <t>100521011110010</t>
  </si>
  <si>
    <t>105611200007893</t>
  </si>
  <si>
    <t>105611200007906</t>
  </si>
  <si>
    <t>105611200007947</t>
  </si>
  <si>
    <t>吕文婷</t>
  </si>
  <si>
    <t>申玲</t>
  </si>
  <si>
    <t>张惠芸</t>
  </si>
  <si>
    <t>周美莲</t>
  </si>
  <si>
    <t>安玉萌</t>
  </si>
  <si>
    <t>廖静然</t>
  </si>
  <si>
    <t>方俐敏</t>
  </si>
  <si>
    <t>周懿</t>
  </si>
  <si>
    <t>王梦雨</t>
  </si>
  <si>
    <t>103191370720659</t>
  </si>
  <si>
    <t>103191421423656</t>
  </si>
  <si>
    <t>姚璐</t>
  </si>
  <si>
    <t>孙琼</t>
  </si>
  <si>
    <t>1</t>
    <phoneticPr fontId="1" type="noConversion"/>
  </si>
  <si>
    <t>2</t>
    <phoneticPr fontId="1" type="noConversion"/>
  </si>
  <si>
    <t>3</t>
    <phoneticPr fontId="1" type="noConversion"/>
  </si>
  <si>
    <t>4</t>
    <phoneticPr fontId="1" type="noConversion"/>
  </si>
  <si>
    <t>5</t>
    <phoneticPr fontId="1" type="noConversion"/>
  </si>
  <si>
    <t>6</t>
    <phoneticPr fontId="1" type="noConversion"/>
  </si>
  <si>
    <t>7</t>
    <phoneticPr fontId="1" type="noConversion"/>
  </si>
  <si>
    <t>8</t>
    <phoneticPr fontId="1" type="noConversion"/>
  </si>
  <si>
    <t>10</t>
    <phoneticPr fontId="1" type="noConversion"/>
  </si>
  <si>
    <t>面试成绩</t>
  </si>
  <si>
    <t>备注</t>
  </si>
  <si>
    <t>114141141153816</t>
  </si>
  <si>
    <t>廖梦思</t>
  </si>
  <si>
    <t>417</t>
  </si>
  <si>
    <t>114141134063060</t>
  </si>
  <si>
    <t>张钰田</t>
  </si>
  <si>
    <t>419</t>
  </si>
  <si>
    <t>114141141153815</t>
  </si>
  <si>
    <t>李霖</t>
  </si>
  <si>
    <t>413</t>
  </si>
  <si>
    <t>114141137033350</t>
  </si>
  <si>
    <t>张莹莹</t>
  </si>
  <si>
    <t>422</t>
  </si>
  <si>
    <t>114141137013185</t>
  </si>
  <si>
    <t>岳天琳</t>
  </si>
  <si>
    <t>401</t>
  </si>
  <si>
    <t>114141151394347</t>
  </si>
  <si>
    <t>申甜欣</t>
  </si>
  <si>
    <t>402</t>
  </si>
  <si>
    <t>114141113031911</t>
  </si>
  <si>
    <t>宋春艳</t>
  </si>
  <si>
    <t>394</t>
  </si>
  <si>
    <t>114141113061997</t>
  </si>
  <si>
    <t>赵婧宇</t>
  </si>
  <si>
    <t>405</t>
  </si>
  <si>
    <t>114141122072742</t>
  </si>
  <si>
    <t>麻英男</t>
  </si>
  <si>
    <t>114141113172203</t>
  </si>
  <si>
    <t>罗金鑫</t>
  </si>
  <si>
    <t>404</t>
  </si>
  <si>
    <t>114141113182227</t>
  </si>
  <si>
    <t>王晓甜</t>
  </si>
  <si>
    <t>114141162114683</t>
  </si>
  <si>
    <t>郑芙红</t>
  </si>
  <si>
    <t>378</t>
  </si>
  <si>
    <t>114141137063413</t>
  </si>
  <si>
    <t>黄为楚</t>
  </si>
  <si>
    <t>379</t>
  </si>
  <si>
    <t>114141141273847</t>
  </si>
  <si>
    <t>李结</t>
  </si>
  <si>
    <t>390</t>
  </si>
  <si>
    <t>114141141143798</t>
  </si>
  <si>
    <t>刘玉红</t>
  </si>
  <si>
    <t>384</t>
  </si>
  <si>
    <t>114141113041957</t>
  </si>
  <si>
    <t>李婷</t>
  </si>
  <si>
    <t>381</t>
  </si>
  <si>
    <t>114141112151815</t>
  </si>
  <si>
    <t>罗玥</t>
  </si>
  <si>
    <t>114141141463898</t>
  </si>
  <si>
    <t>赵婉晴</t>
  </si>
  <si>
    <t>114141134293095</t>
  </si>
  <si>
    <t>范凡</t>
  </si>
  <si>
    <t>387</t>
  </si>
  <si>
    <t>114141137013184</t>
  </si>
  <si>
    <t>蔡广为</t>
  </si>
  <si>
    <t>373</t>
  </si>
  <si>
    <t>114141113172204</t>
  </si>
  <si>
    <t>武佳伟</t>
  </si>
  <si>
    <t>365</t>
  </si>
  <si>
    <t>114141137133589</t>
  </si>
  <si>
    <t>任安琪</t>
  </si>
  <si>
    <t>114141142113943</t>
  </si>
  <si>
    <t>邱周辉</t>
  </si>
  <si>
    <t>367</t>
  </si>
  <si>
    <t>114141111641202</t>
  </si>
  <si>
    <t>刘柳</t>
  </si>
  <si>
    <t>362</t>
  </si>
  <si>
    <t>参加我院夏令营，按照规定执行</t>
    <phoneticPr fontId="15" type="noConversion"/>
  </si>
  <si>
    <t>114141135143133</t>
  </si>
  <si>
    <t>刘可欣</t>
  </si>
  <si>
    <t>114141123062766</t>
  </si>
  <si>
    <t>王云琪</t>
  </si>
  <si>
    <t>361</t>
  </si>
  <si>
    <t>114141113072018</t>
  </si>
  <si>
    <t>赵艳杰</t>
  </si>
  <si>
    <t>114141137033346</t>
  </si>
  <si>
    <t>蒋玉莲</t>
  </si>
  <si>
    <t>114141141393879</t>
  </si>
  <si>
    <t>范振茹</t>
  </si>
  <si>
    <t>114141113041955</t>
  </si>
  <si>
    <t>郭慧芳</t>
  </si>
  <si>
    <t>376</t>
  </si>
  <si>
    <t>114141123262908</t>
  </si>
  <si>
    <t>刘耀泽</t>
  </si>
  <si>
    <t>383</t>
  </si>
  <si>
    <t>114141150224236</t>
  </si>
  <si>
    <t>陈颖</t>
  </si>
  <si>
    <t>114141114112332</t>
  </si>
  <si>
    <t>王沛栋</t>
  </si>
  <si>
    <t>366</t>
  </si>
  <si>
    <t>114141111641193</t>
  </si>
  <si>
    <t>胡红</t>
  </si>
  <si>
    <t>368</t>
  </si>
  <si>
    <t>114141113142146</t>
  </si>
  <si>
    <t>申艳彩</t>
  </si>
  <si>
    <t>363</t>
  </si>
  <si>
    <t>114141113021872</t>
  </si>
  <si>
    <t>高天歌</t>
  </si>
  <si>
    <t>360</t>
  </si>
  <si>
    <t>114141111641182</t>
  </si>
  <si>
    <t>谭怡敏</t>
  </si>
  <si>
    <t>114141141473906</t>
  </si>
  <si>
    <t>孙雨欣</t>
  </si>
  <si>
    <t>114141111641199</t>
  </si>
  <si>
    <t>李汝倍</t>
  </si>
  <si>
    <t>114141150144195</t>
  </si>
  <si>
    <t>杨加乐</t>
  </si>
  <si>
    <t>358</t>
  </si>
  <si>
    <t>114141133113028</t>
  </si>
  <si>
    <t>畅欣</t>
  </si>
  <si>
    <t>359</t>
  </si>
  <si>
    <t>114141137063414</t>
  </si>
  <si>
    <t>张钰</t>
  </si>
  <si>
    <t>114141141153817</t>
  </si>
  <si>
    <t>郑翼</t>
  </si>
  <si>
    <t>114141141093775</t>
  </si>
  <si>
    <t>刘文兰</t>
  </si>
  <si>
    <t>114141137073461</t>
  </si>
  <si>
    <t>郑玉媛</t>
  </si>
  <si>
    <t>377</t>
  </si>
  <si>
    <t>114141114102323</t>
  </si>
  <si>
    <t>郝学芬</t>
  </si>
  <si>
    <t>357</t>
  </si>
  <si>
    <t>备注：本专业招生46人（含推免3人，夏令营优秀营员3人）</t>
    <phoneticPr fontId="1" type="noConversion"/>
  </si>
  <si>
    <t>序号</t>
    <phoneticPr fontId="1" type="noConversion"/>
  </si>
  <si>
    <t>114141113051979</t>
  </si>
  <si>
    <t>霍董卓</t>
  </si>
  <si>
    <t>“赴外汉语教师志愿者”项目服务期满、考核合格的考生，3年内参加全国硕士研究生招生考试的，初试总分加10分，</t>
  </si>
  <si>
    <t>114141137113576</t>
  </si>
  <si>
    <t>卢梦旭</t>
  </si>
  <si>
    <t>114141122072741</t>
  </si>
  <si>
    <t>刘淼</t>
  </si>
  <si>
    <t>114141142414072</t>
  </si>
  <si>
    <t>李岸达</t>
  </si>
  <si>
    <t>114141114062295</t>
  </si>
  <si>
    <t>来星星</t>
  </si>
  <si>
    <t>114141113182225</t>
  </si>
  <si>
    <t>李兆星</t>
  </si>
  <si>
    <t>114141132172974</t>
  </si>
  <si>
    <t>江玉洁</t>
  </si>
  <si>
    <t>114141141113783</t>
  </si>
  <si>
    <t>李草</t>
  </si>
  <si>
    <t>114141137133587</t>
  </si>
  <si>
    <t>代璐瑶</t>
  </si>
  <si>
    <t>114141111641147</t>
  </si>
  <si>
    <t>刘月</t>
  </si>
  <si>
    <t>114141137133586</t>
  </si>
  <si>
    <t>崔晓悦</t>
  </si>
  <si>
    <t>114141136023144</t>
  </si>
  <si>
    <t>陈建芳</t>
  </si>
  <si>
    <t>114141111641133</t>
  </si>
  <si>
    <t>杨喆</t>
  </si>
  <si>
    <t>114141113072014</t>
  </si>
  <si>
    <t>刘万新</t>
  </si>
  <si>
    <t>114141161054577</t>
  </si>
  <si>
    <t>朱秋雨</t>
  </si>
  <si>
    <t>114141141143796</t>
  </si>
  <si>
    <t>段艳文</t>
  </si>
  <si>
    <t>114141141093774</t>
  </si>
  <si>
    <t>刘鑫堂</t>
  </si>
  <si>
    <t>114141141393878</t>
  </si>
  <si>
    <t>赵雅琦</t>
  </si>
  <si>
    <t>114141141213836</t>
  </si>
  <si>
    <t>高赛赢</t>
  </si>
  <si>
    <t>114141111641145</t>
  </si>
  <si>
    <t>王一凡</t>
  </si>
  <si>
    <t>114141111641151</t>
  </si>
  <si>
    <t>肖月</t>
  </si>
  <si>
    <t>114141113172202</t>
  </si>
  <si>
    <t>张耀元</t>
  </si>
  <si>
    <t>114141134133082</t>
  </si>
  <si>
    <t>李宏颖</t>
  </si>
</sst>
</file>

<file path=xl/styles.xml><?xml version="1.0" encoding="utf-8"?>
<styleSheet xmlns="http://schemas.openxmlformats.org/spreadsheetml/2006/main">
  <numFmts count="1">
    <numFmt numFmtId="176" formatCode="0.0_ "/>
  </numFmts>
  <fonts count="18">
    <font>
      <sz val="10"/>
      <color rgb="FF000000"/>
      <name val="Arial"/>
    </font>
    <font>
      <b/>
      <sz val="10"/>
      <color rgb="FF000000"/>
      <name val="宋体"/>
      <family val="3"/>
      <charset val="134"/>
    </font>
    <font>
      <sz val="12"/>
      <color rgb="FF000000"/>
      <name val="Arial"/>
      <family val="2"/>
    </font>
    <font>
      <sz val="11"/>
      <color theme="1"/>
      <name val="宋体"/>
      <family val="3"/>
      <charset val="134"/>
      <scheme val="minor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b/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b/>
      <sz val="12"/>
      <color rgb="FF000000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Arial"/>
      <family val="2"/>
    </font>
    <font>
      <sz val="12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name val="Arial"/>
      <family val="2"/>
    </font>
    <font>
      <sz val="10"/>
      <color indexed="8"/>
      <name val="宋体"/>
      <family val="3"/>
      <charset val="134"/>
    </font>
    <font>
      <i/>
      <sz val="10"/>
      <color indexed="8"/>
      <name val="宋体"/>
      <family val="3"/>
      <charset val="134"/>
    </font>
    <font>
      <sz val="20"/>
      <color rgb="FF000000"/>
      <name val="宋体"/>
      <family val="3"/>
      <charset val="134"/>
    </font>
    <font>
      <sz val="8"/>
      <color rgb="FF000000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rgb="FFFFFFC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3" borderId="2" applyNumberFormat="0" applyFont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4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vertical="center"/>
    </xf>
    <xf numFmtId="1" fontId="0" fillId="0" borderId="1" xfId="0" applyNumberForma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1" fontId="0" fillId="4" borderId="1" xfId="0" applyNumberFormat="1" applyFill="1" applyBorder="1" applyAlignment="1">
      <alignment vertical="center"/>
    </xf>
    <xf numFmtId="1" fontId="0" fillId="4" borderId="3" xfId="0" applyNumberFormat="1" applyFill="1" applyBorder="1" applyAlignment="1">
      <alignment vertical="center"/>
    </xf>
    <xf numFmtId="1" fontId="0" fillId="4" borderId="1" xfId="0" applyNumberForma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0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4" fillId="0" borderId="1" xfId="0" applyFont="1" applyFill="1" applyBorder="1" applyAlignment="1" applyProtection="1">
      <alignment horizontal="center" vertical="center"/>
    </xf>
    <xf numFmtId="0" fontId="10" fillId="4" borderId="1" xfId="0" applyFont="1" applyFill="1" applyBorder="1" applyAlignment="1" applyProtection="1">
      <alignment horizontal="center" vertical="center"/>
    </xf>
    <xf numFmtId="0" fontId="11" fillId="4" borderId="1" xfId="0" applyFont="1" applyFill="1" applyBorder="1" applyAlignment="1" applyProtection="1">
      <alignment horizontal="center" vertical="center"/>
    </xf>
    <xf numFmtId="0" fontId="13" fillId="4" borderId="1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0" fontId="16" fillId="5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 applyProtection="1">
      <alignment horizontal="center" vertical="center"/>
    </xf>
    <xf numFmtId="176" fontId="17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0" fontId="10" fillId="4" borderId="1" xfId="0" applyNumberFormat="1" applyFont="1" applyFill="1" applyBorder="1" applyAlignment="1" applyProtection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12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</cellXfs>
  <cellStyles count="11">
    <cellStyle name="常规" xfId="0" builtinId="0"/>
    <cellStyle name="常规 2" xfId="5"/>
    <cellStyle name="常规 3" xfId="6"/>
    <cellStyle name="常规 4" xfId="7"/>
    <cellStyle name="常规 5" xfId="8"/>
    <cellStyle name="超链接" xfId="9" builtinId="8" hidden="1"/>
    <cellStyle name="已访问的超链接" xfId="10" builtinId="9" hidden="1"/>
    <cellStyle name="注释 2" xfId="2"/>
    <cellStyle name="注释 3" xfId="3"/>
    <cellStyle name="注释 4" xfId="4"/>
    <cellStyle name="注释 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zoomScaleNormal="100" workbookViewId="0">
      <selection activeCell="F16" sqref="F16"/>
    </sheetView>
  </sheetViews>
  <sheetFormatPr defaultColWidth="9" defaultRowHeight="12.75"/>
  <cols>
    <col min="1" max="1" width="6.140625" style="2" customWidth="1"/>
    <col min="2" max="2" width="19.7109375" style="2" customWidth="1"/>
    <col min="3" max="3" width="9" style="2" customWidth="1"/>
    <col min="4" max="4" width="8" style="2" customWidth="1"/>
    <col min="5" max="5" width="8.7109375" style="2" customWidth="1"/>
    <col min="6" max="6" width="10.85546875" style="2" customWidth="1"/>
    <col min="7" max="7" width="11.140625" style="2" customWidth="1"/>
    <col min="8" max="8" width="10.28515625" style="2" customWidth="1"/>
    <col min="9" max="9" width="10.28515625" style="1" customWidth="1"/>
    <col min="10" max="10" width="13.7109375" style="1" customWidth="1"/>
    <col min="11" max="11" width="10.85546875" style="2" customWidth="1"/>
    <col min="12" max="12" width="9.140625" style="1" customWidth="1"/>
    <col min="13" max="14" width="9" style="1" customWidth="1"/>
    <col min="15" max="16384" width="9" style="1"/>
  </cols>
  <sheetData>
    <row r="1" spans="1:12" s="3" customFormat="1" ht="71.25" customHeight="1">
      <c r="A1" s="4" t="s">
        <v>0</v>
      </c>
      <c r="B1" s="4" t="s">
        <v>1</v>
      </c>
      <c r="C1" s="11" t="s">
        <v>2</v>
      </c>
      <c r="D1" s="4" t="s">
        <v>3</v>
      </c>
      <c r="E1" s="4" t="s">
        <v>10</v>
      </c>
      <c r="F1" s="4" t="s">
        <v>11</v>
      </c>
      <c r="G1" s="4" t="s">
        <v>4</v>
      </c>
      <c r="H1" s="4" t="s">
        <v>9</v>
      </c>
      <c r="I1" s="4" t="s">
        <v>5</v>
      </c>
      <c r="J1" s="4" t="s">
        <v>6</v>
      </c>
      <c r="K1" s="4" t="s">
        <v>8</v>
      </c>
      <c r="L1" s="7" t="s">
        <v>7</v>
      </c>
    </row>
    <row r="2" spans="1:12" s="3" customFormat="1" ht="21.75" customHeight="1">
      <c r="A2" s="8" t="s">
        <v>34</v>
      </c>
      <c r="B2" s="12" t="s">
        <v>15</v>
      </c>
      <c r="C2" s="13" t="s">
        <v>24</v>
      </c>
      <c r="D2" s="5">
        <v>81</v>
      </c>
      <c r="E2" s="5">
        <v>86.6</v>
      </c>
      <c r="F2" s="5">
        <v>98</v>
      </c>
      <c r="G2" s="5">
        <f t="shared" ref="G2:G12" si="0">D2*30%+E2*50%+F2*20%</f>
        <v>87.199999999999989</v>
      </c>
      <c r="H2" s="5">
        <f t="shared" ref="H2:H12" si="1">G2*40%</f>
        <v>34.879999999999995</v>
      </c>
      <c r="I2" s="14">
        <v>403</v>
      </c>
      <c r="J2" s="5">
        <f t="shared" ref="J2:J12" si="2">I2/5</f>
        <v>80.599999999999994</v>
      </c>
      <c r="K2" s="5">
        <f t="shared" ref="K2:K12" si="3">J2*60%</f>
        <v>48.359999999999992</v>
      </c>
      <c r="L2" s="5">
        <f t="shared" ref="L2:L12" si="4">H2+K2</f>
        <v>83.239999999999981</v>
      </c>
    </row>
    <row r="3" spans="1:12" s="3" customFormat="1" ht="21.75" customHeight="1">
      <c r="A3" s="8" t="s">
        <v>35</v>
      </c>
      <c r="B3" s="12" t="s">
        <v>12</v>
      </c>
      <c r="C3" s="13" t="s">
        <v>21</v>
      </c>
      <c r="D3" s="5">
        <v>73</v>
      </c>
      <c r="E3" s="5">
        <v>88.2</v>
      </c>
      <c r="F3" s="5">
        <v>92</v>
      </c>
      <c r="G3" s="5">
        <f t="shared" si="0"/>
        <v>84.4</v>
      </c>
      <c r="H3" s="5">
        <f t="shared" si="1"/>
        <v>33.760000000000005</v>
      </c>
      <c r="I3" s="14">
        <v>411</v>
      </c>
      <c r="J3" s="5">
        <f t="shared" si="2"/>
        <v>82.2</v>
      </c>
      <c r="K3" s="5">
        <f t="shared" si="3"/>
        <v>49.32</v>
      </c>
      <c r="L3" s="5">
        <f t="shared" si="4"/>
        <v>83.080000000000013</v>
      </c>
    </row>
    <row r="4" spans="1:12" s="3" customFormat="1" ht="21.75" customHeight="1">
      <c r="A4" s="8" t="s">
        <v>36</v>
      </c>
      <c r="B4" s="12" t="s">
        <v>30</v>
      </c>
      <c r="C4" s="13" t="s">
        <v>32</v>
      </c>
      <c r="D4" s="5">
        <v>87</v>
      </c>
      <c r="E4" s="5">
        <v>87.8</v>
      </c>
      <c r="F4" s="5">
        <v>90</v>
      </c>
      <c r="G4" s="5">
        <f t="shared" si="0"/>
        <v>88</v>
      </c>
      <c r="H4" s="5">
        <f t="shared" si="1"/>
        <v>35.200000000000003</v>
      </c>
      <c r="I4" s="14">
        <v>395</v>
      </c>
      <c r="J4" s="5">
        <f t="shared" si="2"/>
        <v>79</v>
      </c>
      <c r="K4" s="5">
        <f t="shared" si="3"/>
        <v>47.4</v>
      </c>
      <c r="L4" s="5">
        <f t="shared" si="4"/>
        <v>82.6</v>
      </c>
    </row>
    <row r="5" spans="1:12" s="3" customFormat="1" ht="21.75" customHeight="1">
      <c r="A5" s="8" t="s">
        <v>37</v>
      </c>
      <c r="B5" s="12" t="s">
        <v>14</v>
      </c>
      <c r="C5" s="13" t="s">
        <v>23</v>
      </c>
      <c r="D5" s="5">
        <v>78</v>
      </c>
      <c r="E5" s="5">
        <v>85.4</v>
      </c>
      <c r="F5" s="5">
        <v>93</v>
      </c>
      <c r="G5" s="5">
        <f t="shared" si="0"/>
        <v>84.699999999999989</v>
      </c>
      <c r="H5" s="5">
        <f t="shared" si="1"/>
        <v>33.879999999999995</v>
      </c>
      <c r="I5" s="14">
        <v>404</v>
      </c>
      <c r="J5" s="5">
        <f t="shared" si="2"/>
        <v>80.8</v>
      </c>
      <c r="K5" s="5">
        <f t="shared" si="3"/>
        <v>48.48</v>
      </c>
      <c r="L5" s="5">
        <f t="shared" si="4"/>
        <v>82.359999999999985</v>
      </c>
    </row>
    <row r="6" spans="1:12" s="3" customFormat="1" ht="21.75" customHeight="1">
      <c r="A6" s="8" t="s">
        <v>38</v>
      </c>
      <c r="B6" s="12" t="s">
        <v>13</v>
      </c>
      <c r="C6" s="13" t="s">
        <v>22</v>
      </c>
      <c r="D6" s="5">
        <v>80</v>
      </c>
      <c r="E6" s="5">
        <v>87.8</v>
      </c>
      <c r="F6" s="5">
        <v>81</v>
      </c>
      <c r="G6" s="5">
        <f t="shared" si="0"/>
        <v>84.100000000000009</v>
      </c>
      <c r="H6" s="5">
        <f t="shared" si="1"/>
        <v>33.640000000000008</v>
      </c>
      <c r="I6" s="14">
        <v>405</v>
      </c>
      <c r="J6" s="5">
        <f t="shared" si="2"/>
        <v>81</v>
      </c>
      <c r="K6" s="5">
        <f t="shared" si="3"/>
        <v>48.6</v>
      </c>
      <c r="L6" s="5">
        <f t="shared" si="4"/>
        <v>82.240000000000009</v>
      </c>
    </row>
    <row r="7" spans="1:12" s="3" customFormat="1" ht="21.75" customHeight="1">
      <c r="A7" s="8" t="s">
        <v>39</v>
      </c>
      <c r="B7" s="12" t="s">
        <v>18</v>
      </c>
      <c r="C7" s="13" t="s">
        <v>27</v>
      </c>
      <c r="D7" s="5">
        <v>83.5</v>
      </c>
      <c r="E7" s="6">
        <v>85.4</v>
      </c>
      <c r="F7" s="5">
        <v>91</v>
      </c>
      <c r="G7" s="5">
        <f t="shared" si="0"/>
        <v>85.95</v>
      </c>
      <c r="H7" s="5">
        <f t="shared" si="1"/>
        <v>34.380000000000003</v>
      </c>
      <c r="I7" s="14">
        <v>398</v>
      </c>
      <c r="J7" s="5">
        <f t="shared" si="2"/>
        <v>79.599999999999994</v>
      </c>
      <c r="K7" s="5">
        <f t="shared" si="3"/>
        <v>47.76</v>
      </c>
      <c r="L7" s="5">
        <f t="shared" si="4"/>
        <v>82.14</v>
      </c>
    </row>
    <row r="8" spans="1:12" s="3" customFormat="1" ht="21.75" customHeight="1">
      <c r="A8" s="8" t="s">
        <v>40</v>
      </c>
      <c r="B8" s="12" t="s">
        <v>17</v>
      </c>
      <c r="C8" s="13" t="s">
        <v>26</v>
      </c>
      <c r="D8" s="5">
        <v>89.5</v>
      </c>
      <c r="E8" s="5">
        <v>85.6</v>
      </c>
      <c r="F8" s="5">
        <v>73</v>
      </c>
      <c r="G8" s="5">
        <f t="shared" si="0"/>
        <v>84.25</v>
      </c>
      <c r="H8" s="5">
        <f t="shared" si="1"/>
        <v>33.700000000000003</v>
      </c>
      <c r="I8" s="14">
        <v>399</v>
      </c>
      <c r="J8" s="5">
        <f t="shared" si="2"/>
        <v>79.8</v>
      </c>
      <c r="K8" s="5">
        <f t="shared" si="3"/>
        <v>47.879999999999995</v>
      </c>
      <c r="L8" s="5">
        <f t="shared" si="4"/>
        <v>81.58</v>
      </c>
    </row>
    <row r="9" spans="1:12" s="3" customFormat="1" ht="21.75" customHeight="1">
      <c r="A9" s="8" t="s">
        <v>41</v>
      </c>
      <c r="B9" s="12" t="s">
        <v>19</v>
      </c>
      <c r="C9" s="13" t="s">
        <v>28</v>
      </c>
      <c r="D9" s="5">
        <v>85</v>
      </c>
      <c r="E9" s="5">
        <v>83.2</v>
      </c>
      <c r="F9" s="5">
        <v>90</v>
      </c>
      <c r="G9" s="5">
        <f t="shared" si="0"/>
        <v>85.1</v>
      </c>
      <c r="H9" s="5">
        <f t="shared" si="1"/>
        <v>34.04</v>
      </c>
      <c r="I9" s="14">
        <v>396</v>
      </c>
      <c r="J9" s="5">
        <f t="shared" si="2"/>
        <v>79.2</v>
      </c>
      <c r="K9" s="5">
        <f t="shared" si="3"/>
        <v>47.52</v>
      </c>
      <c r="L9" s="5">
        <f t="shared" si="4"/>
        <v>81.56</v>
      </c>
    </row>
    <row r="10" spans="1:12" ht="20.100000000000001" customHeight="1">
      <c r="A10" s="8">
        <v>9</v>
      </c>
      <c r="B10" s="9" t="s">
        <v>20</v>
      </c>
      <c r="C10" s="9" t="s">
        <v>29</v>
      </c>
      <c r="D10" s="5">
        <v>84.5</v>
      </c>
      <c r="E10" s="5">
        <v>86.2</v>
      </c>
      <c r="F10" s="5">
        <v>77</v>
      </c>
      <c r="G10" s="5">
        <f t="shared" si="0"/>
        <v>83.850000000000009</v>
      </c>
      <c r="H10" s="5">
        <f t="shared" si="1"/>
        <v>33.540000000000006</v>
      </c>
      <c r="I10" s="10">
        <v>396</v>
      </c>
      <c r="J10" s="5">
        <f t="shared" si="2"/>
        <v>79.2</v>
      </c>
      <c r="K10" s="5">
        <f t="shared" si="3"/>
        <v>47.52</v>
      </c>
      <c r="L10" s="5">
        <f t="shared" si="4"/>
        <v>81.06</v>
      </c>
    </row>
    <row r="11" spans="1:12" ht="20.100000000000001" customHeight="1">
      <c r="A11" s="8" t="s">
        <v>42</v>
      </c>
      <c r="B11" s="9" t="s">
        <v>16</v>
      </c>
      <c r="C11" s="9" t="s">
        <v>25</v>
      </c>
      <c r="D11" s="5">
        <v>81.5</v>
      </c>
      <c r="E11" s="6">
        <v>84</v>
      </c>
      <c r="F11" s="5">
        <v>75</v>
      </c>
      <c r="G11" s="5">
        <f t="shared" si="0"/>
        <v>81.45</v>
      </c>
      <c r="H11" s="5">
        <f t="shared" si="1"/>
        <v>32.580000000000005</v>
      </c>
      <c r="I11" s="10">
        <v>400</v>
      </c>
      <c r="J11" s="5">
        <f t="shared" si="2"/>
        <v>80</v>
      </c>
      <c r="K11" s="5">
        <f t="shared" si="3"/>
        <v>48</v>
      </c>
      <c r="L11" s="5">
        <f t="shared" si="4"/>
        <v>80.580000000000013</v>
      </c>
    </row>
    <row r="12" spans="1:12" ht="20.100000000000001" customHeight="1">
      <c r="A12" s="8">
        <v>11</v>
      </c>
      <c r="B12" s="9" t="s">
        <v>31</v>
      </c>
      <c r="C12" s="9" t="s">
        <v>33</v>
      </c>
      <c r="D12" s="5">
        <v>75</v>
      </c>
      <c r="E12" s="5">
        <v>85.2</v>
      </c>
      <c r="F12" s="5">
        <v>75</v>
      </c>
      <c r="G12" s="5">
        <f t="shared" si="0"/>
        <v>80.099999999999994</v>
      </c>
      <c r="H12" s="5">
        <f t="shared" si="1"/>
        <v>32.04</v>
      </c>
      <c r="I12" s="10">
        <v>395</v>
      </c>
      <c r="J12" s="5">
        <f t="shared" si="2"/>
        <v>79</v>
      </c>
      <c r="K12" s="5">
        <f t="shared" si="3"/>
        <v>47.4</v>
      </c>
      <c r="L12" s="5">
        <f t="shared" si="4"/>
        <v>79.44</v>
      </c>
    </row>
  </sheetData>
  <sortState ref="A2:M12">
    <sortCondition descending="1" ref="L1"/>
  </sortState>
  <phoneticPr fontId="1" type="noConversion"/>
  <pageMargins left="0.45" right="0.46" top="0.76" bottom="0.59" header="0.31" footer="0.31"/>
  <pageSetup paperSize="9" orientation="landscape" r:id="rId1"/>
  <headerFooter>
    <oddHeader>&amp;C&amp;15 2021&amp;"宋体,常规"年外国语言文学拟录取名单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55"/>
  <sheetViews>
    <sheetView tabSelected="1" workbookViewId="0">
      <selection activeCell="H10" sqref="H10"/>
    </sheetView>
  </sheetViews>
  <sheetFormatPr defaultRowHeight="12.75"/>
  <cols>
    <col min="1" max="1" width="6.85546875" style="2" customWidth="1"/>
    <col min="2" max="2" width="22.5703125" style="25" bestFit="1" customWidth="1"/>
    <col min="3" max="3" width="8.85546875" style="2" customWidth="1"/>
    <col min="4" max="4" width="8.7109375" style="2" customWidth="1"/>
    <col min="5" max="5" width="10.85546875" style="2" customWidth="1"/>
    <col min="6" max="6" width="13.140625" style="25" customWidth="1"/>
    <col min="7" max="7" width="8.85546875" style="25" customWidth="1"/>
    <col min="8" max="8" width="10" style="1" customWidth="1"/>
    <col min="9" max="9" width="13.7109375" style="26" customWidth="1"/>
    <col min="10" max="10" width="9.85546875" style="2" customWidth="1"/>
    <col min="11" max="11" width="14.7109375" style="1" customWidth="1"/>
    <col min="12" max="12" width="29.85546875" style="1" bestFit="1" customWidth="1"/>
  </cols>
  <sheetData>
    <row r="1" spans="1:12" ht="42.75">
      <c r="A1" s="4" t="s">
        <v>169</v>
      </c>
      <c r="B1" s="4" t="s">
        <v>1</v>
      </c>
      <c r="C1" s="15" t="s">
        <v>2</v>
      </c>
      <c r="D1" s="4" t="s">
        <v>3</v>
      </c>
      <c r="E1" s="4" t="s">
        <v>43</v>
      </c>
      <c r="F1" s="4" t="s">
        <v>4</v>
      </c>
      <c r="G1" s="15" t="s">
        <v>9</v>
      </c>
      <c r="H1" s="15" t="s">
        <v>5</v>
      </c>
      <c r="I1" s="4" t="s">
        <v>6</v>
      </c>
      <c r="J1" s="15" t="s">
        <v>8</v>
      </c>
      <c r="K1" s="7" t="s">
        <v>7</v>
      </c>
      <c r="L1" s="7" t="s">
        <v>44</v>
      </c>
    </row>
    <row r="2" spans="1:12" ht="20.100000000000001" customHeight="1">
      <c r="A2" s="16">
        <v>1</v>
      </c>
      <c r="B2" s="17" t="s">
        <v>45</v>
      </c>
      <c r="C2" s="17" t="s">
        <v>46</v>
      </c>
      <c r="D2" s="5">
        <v>86</v>
      </c>
      <c r="E2" s="5">
        <v>84</v>
      </c>
      <c r="F2" s="5">
        <f t="shared" ref="F2:F31" si="0">D2*40%+E2*60%</f>
        <v>84.8</v>
      </c>
      <c r="G2" s="5">
        <f t="shared" ref="G2:G47" si="1">F2*40%</f>
        <v>33.92</v>
      </c>
      <c r="H2" s="18" t="s">
        <v>47</v>
      </c>
      <c r="I2" s="5">
        <f t="shared" ref="I2:I47" si="2">H2/5</f>
        <v>83.4</v>
      </c>
      <c r="J2" s="5">
        <f t="shared" ref="J2:J47" si="3">I2*60%</f>
        <v>50.04</v>
      </c>
      <c r="K2" s="5">
        <f t="shared" ref="K2:K47" si="4">G2+J2</f>
        <v>83.960000000000008</v>
      </c>
      <c r="L2" s="19"/>
    </row>
    <row r="3" spans="1:12" ht="20.100000000000001" customHeight="1">
      <c r="A3" s="16">
        <v>2</v>
      </c>
      <c r="B3" s="17" t="s">
        <v>48</v>
      </c>
      <c r="C3" s="17" t="s">
        <v>49</v>
      </c>
      <c r="D3" s="5">
        <v>90</v>
      </c>
      <c r="E3" s="5">
        <v>80</v>
      </c>
      <c r="F3" s="5">
        <f t="shared" si="0"/>
        <v>84</v>
      </c>
      <c r="G3" s="5">
        <f t="shared" si="1"/>
        <v>33.6</v>
      </c>
      <c r="H3" s="18" t="s">
        <v>50</v>
      </c>
      <c r="I3" s="5">
        <f t="shared" si="2"/>
        <v>83.8</v>
      </c>
      <c r="J3" s="5">
        <f t="shared" si="3"/>
        <v>50.279999999999994</v>
      </c>
      <c r="K3" s="5">
        <f t="shared" si="4"/>
        <v>83.88</v>
      </c>
      <c r="L3" s="19"/>
    </row>
    <row r="4" spans="1:12" ht="20.100000000000001" customHeight="1">
      <c r="A4" s="16">
        <v>3</v>
      </c>
      <c r="B4" s="17" t="s">
        <v>51</v>
      </c>
      <c r="C4" s="17" t="s">
        <v>52</v>
      </c>
      <c r="D4" s="5">
        <v>83</v>
      </c>
      <c r="E4" s="5">
        <v>86</v>
      </c>
      <c r="F4" s="5">
        <f t="shared" si="0"/>
        <v>84.800000000000011</v>
      </c>
      <c r="G4" s="5">
        <f t="shared" si="1"/>
        <v>33.920000000000009</v>
      </c>
      <c r="H4" s="18" t="s">
        <v>53</v>
      </c>
      <c r="I4" s="5">
        <f t="shared" si="2"/>
        <v>82.6</v>
      </c>
      <c r="J4" s="5">
        <f t="shared" si="3"/>
        <v>49.559999999999995</v>
      </c>
      <c r="K4" s="5">
        <f t="shared" si="4"/>
        <v>83.48</v>
      </c>
      <c r="L4" s="19"/>
    </row>
    <row r="5" spans="1:12" ht="20.100000000000001" customHeight="1">
      <c r="A5" s="16">
        <v>4</v>
      </c>
      <c r="B5" s="17" t="s">
        <v>54</v>
      </c>
      <c r="C5" s="17" t="s">
        <v>55</v>
      </c>
      <c r="D5" s="5">
        <v>82</v>
      </c>
      <c r="E5" s="5">
        <v>78.599999999999994</v>
      </c>
      <c r="F5" s="5">
        <f t="shared" si="0"/>
        <v>79.960000000000008</v>
      </c>
      <c r="G5" s="5">
        <f t="shared" si="1"/>
        <v>31.984000000000005</v>
      </c>
      <c r="H5" s="18" t="s">
        <v>56</v>
      </c>
      <c r="I5" s="5">
        <f t="shared" si="2"/>
        <v>84.4</v>
      </c>
      <c r="J5" s="5">
        <f t="shared" si="3"/>
        <v>50.64</v>
      </c>
      <c r="K5" s="5">
        <f t="shared" si="4"/>
        <v>82.624000000000009</v>
      </c>
      <c r="L5" s="19"/>
    </row>
    <row r="6" spans="1:12" ht="20.100000000000001" customHeight="1">
      <c r="A6" s="16">
        <v>5</v>
      </c>
      <c r="B6" s="17" t="s">
        <v>57</v>
      </c>
      <c r="C6" s="17" t="s">
        <v>58</v>
      </c>
      <c r="D6" s="5">
        <v>80</v>
      </c>
      <c r="E6" s="5">
        <v>88.4</v>
      </c>
      <c r="F6" s="5">
        <f t="shared" si="0"/>
        <v>85.039999999999992</v>
      </c>
      <c r="G6" s="5">
        <f t="shared" si="1"/>
        <v>34.015999999999998</v>
      </c>
      <c r="H6" s="18" t="s">
        <v>59</v>
      </c>
      <c r="I6" s="5">
        <f t="shared" si="2"/>
        <v>80.2</v>
      </c>
      <c r="J6" s="5">
        <f t="shared" si="3"/>
        <v>48.12</v>
      </c>
      <c r="K6" s="5">
        <f t="shared" si="4"/>
        <v>82.135999999999996</v>
      </c>
      <c r="L6" s="19"/>
    </row>
    <row r="7" spans="1:12" ht="20.100000000000001" customHeight="1">
      <c r="A7" s="16">
        <v>6</v>
      </c>
      <c r="B7" s="17" t="s">
        <v>60</v>
      </c>
      <c r="C7" s="17" t="s">
        <v>61</v>
      </c>
      <c r="D7" s="5">
        <v>85</v>
      </c>
      <c r="E7" s="6">
        <v>84.2</v>
      </c>
      <c r="F7" s="5">
        <f t="shared" si="0"/>
        <v>84.52000000000001</v>
      </c>
      <c r="G7" s="5">
        <f t="shared" si="1"/>
        <v>33.808000000000007</v>
      </c>
      <c r="H7" s="18" t="s">
        <v>62</v>
      </c>
      <c r="I7" s="5">
        <f t="shared" si="2"/>
        <v>80.400000000000006</v>
      </c>
      <c r="J7" s="5">
        <f t="shared" si="3"/>
        <v>48.24</v>
      </c>
      <c r="K7" s="5">
        <f t="shared" si="4"/>
        <v>82.048000000000002</v>
      </c>
      <c r="L7" s="19"/>
    </row>
    <row r="8" spans="1:12" ht="20.100000000000001" customHeight="1">
      <c r="A8" s="16">
        <v>7</v>
      </c>
      <c r="B8" s="17" t="s">
        <v>63</v>
      </c>
      <c r="C8" s="17" t="s">
        <v>64</v>
      </c>
      <c r="D8" s="5">
        <v>90</v>
      </c>
      <c r="E8" s="6">
        <v>84.4</v>
      </c>
      <c r="F8" s="5">
        <f t="shared" si="0"/>
        <v>86.64</v>
      </c>
      <c r="G8" s="5">
        <f t="shared" si="1"/>
        <v>34.655999999999999</v>
      </c>
      <c r="H8" s="18" t="s">
        <v>65</v>
      </c>
      <c r="I8" s="5">
        <f t="shared" si="2"/>
        <v>78.8</v>
      </c>
      <c r="J8" s="5">
        <f t="shared" si="3"/>
        <v>47.279999999999994</v>
      </c>
      <c r="K8" s="5">
        <f t="shared" si="4"/>
        <v>81.935999999999993</v>
      </c>
      <c r="L8" s="19"/>
    </row>
    <row r="9" spans="1:12" ht="20.100000000000001" customHeight="1">
      <c r="A9" s="16">
        <v>8</v>
      </c>
      <c r="B9" s="17" t="s">
        <v>66</v>
      </c>
      <c r="C9" s="17" t="s">
        <v>67</v>
      </c>
      <c r="D9" s="5">
        <v>83</v>
      </c>
      <c r="E9" s="5">
        <v>82.8</v>
      </c>
      <c r="F9" s="5">
        <f t="shared" si="0"/>
        <v>82.88</v>
      </c>
      <c r="G9" s="5">
        <f t="shared" si="1"/>
        <v>33.152000000000001</v>
      </c>
      <c r="H9" s="18" t="s">
        <v>68</v>
      </c>
      <c r="I9" s="5">
        <f t="shared" si="2"/>
        <v>81</v>
      </c>
      <c r="J9" s="5">
        <f t="shared" si="3"/>
        <v>48.6</v>
      </c>
      <c r="K9" s="5">
        <f t="shared" si="4"/>
        <v>81.75200000000001</v>
      </c>
      <c r="L9" s="19"/>
    </row>
    <row r="10" spans="1:12" ht="20.100000000000001" customHeight="1">
      <c r="A10" s="16">
        <v>9</v>
      </c>
      <c r="B10" s="17" t="s">
        <v>69</v>
      </c>
      <c r="C10" s="17" t="s">
        <v>70</v>
      </c>
      <c r="D10" s="5">
        <v>82</v>
      </c>
      <c r="E10" s="5">
        <v>84.4</v>
      </c>
      <c r="F10" s="5">
        <f t="shared" si="0"/>
        <v>83.44</v>
      </c>
      <c r="G10" s="5">
        <f t="shared" si="1"/>
        <v>33.375999999999998</v>
      </c>
      <c r="H10" s="18" t="s">
        <v>62</v>
      </c>
      <c r="I10" s="5">
        <f t="shared" si="2"/>
        <v>80.400000000000006</v>
      </c>
      <c r="J10" s="5">
        <f t="shared" si="3"/>
        <v>48.24</v>
      </c>
      <c r="K10" s="5">
        <f t="shared" si="4"/>
        <v>81.616</v>
      </c>
      <c r="L10" s="19"/>
    </row>
    <row r="11" spans="1:12" ht="20.100000000000001" customHeight="1">
      <c r="A11" s="16">
        <v>10</v>
      </c>
      <c r="B11" s="17" t="s">
        <v>71</v>
      </c>
      <c r="C11" s="17" t="s">
        <v>72</v>
      </c>
      <c r="D11" s="5">
        <v>83</v>
      </c>
      <c r="E11" s="5">
        <v>80.2</v>
      </c>
      <c r="F11" s="5">
        <f t="shared" si="0"/>
        <v>81.319999999999993</v>
      </c>
      <c r="G11" s="5">
        <f t="shared" si="1"/>
        <v>32.527999999999999</v>
      </c>
      <c r="H11" s="18" t="s">
        <v>73</v>
      </c>
      <c r="I11" s="5">
        <f t="shared" si="2"/>
        <v>80.8</v>
      </c>
      <c r="J11" s="5">
        <f t="shared" si="3"/>
        <v>48.48</v>
      </c>
      <c r="K11" s="5">
        <f t="shared" si="4"/>
        <v>81.007999999999996</v>
      </c>
      <c r="L11" s="19"/>
    </row>
    <row r="12" spans="1:12" ht="20.100000000000001" customHeight="1">
      <c r="A12" s="16">
        <v>11</v>
      </c>
      <c r="B12" s="17" t="s">
        <v>74</v>
      </c>
      <c r="C12" s="17" t="s">
        <v>75</v>
      </c>
      <c r="D12" s="5">
        <v>77</v>
      </c>
      <c r="E12" s="6">
        <v>84</v>
      </c>
      <c r="F12" s="5">
        <f t="shared" si="0"/>
        <v>81.2</v>
      </c>
      <c r="G12" s="5">
        <f t="shared" si="1"/>
        <v>32.480000000000004</v>
      </c>
      <c r="H12" s="18" t="s">
        <v>62</v>
      </c>
      <c r="I12" s="5">
        <f t="shared" si="2"/>
        <v>80.400000000000006</v>
      </c>
      <c r="J12" s="5">
        <f t="shared" si="3"/>
        <v>48.24</v>
      </c>
      <c r="K12" s="5">
        <f t="shared" si="4"/>
        <v>80.72</v>
      </c>
      <c r="L12" s="19"/>
    </row>
    <row r="13" spans="1:12" ht="20.100000000000001" customHeight="1">
      <c r="A13" s="16">
        <v>12</v>
      </c>
      <c r="B13" s="17" t="s">
        <v>76</v>
      </c>
      <c r="C13" s="17" t="s">
        <v>77</v>
      </c>
      <c r="D13" s="5">
        <v>95</v>
      </c>
      <c r="E13" s="5">
        <v>82.6</v>
      </c>
      <c r="F13" s="5">
        <f t="shared" si="0"/>
        <v>87.56</v>
      </c>
      <c r="G13" s="5">
        <f t="shared" si="1"/>
        <v>35.024000000000001</v>
      </c>
      <c r="H13" s="18" t="s">
        <v>78</v>
      </c>
      <c r="I13" s="5">
        <f t="shared" si="2"/>
        <v>75.599999999999994</v>
      </c>
      <c r="J13" s="5">
        <f t="shared" si="3"/>
        <v>45.359999999999992</v>
      </c>
      <c r="K13" s="5">
        <f t="shared" si="4"/>
        <v>80.383999999999986</v>
      </c>
      <c r="L13" s="19"/>
    </row>
    <row r="14" spans="1:12" ht="20.100000000000001" customHeight="1">
      <c r="A14" s="16">
        <v>13</v>
      </c>
      <c r="B14" s="17" t="s">
        <v>79</v>
      </c>
      <c r="C14" s="17" t="s">
        <v>80</v>
      </c>
      <c r="D14" s="5">
        <v>88</v>
      </c>
      <c r="E14" s="5">
        <v>86.6</v>
      </c>
      <c r="F14" s="5">
        <f t="shared" si="0"/>
        <v>87.16</v>
      </c>
      <c r="G14" s="5">
        <f t="shared" si="1"/>
        <v>34.863999999999997</v>
      </c>
      <c r="H14" s="18" t="s">
        <v>81</v>
      </c>
      <c r="I14" s="5">
        <f t="shared" si="2"/>
        <v>75.8</v>
      </c>
      <c r="J14" s="5">
        <f t="shared" si="3"/>
        <v>45.48</v>
      </c>
      <c r="K14" s="5">
        <f t="shared" si="4"/>
        <v>80.343999999999994</v>
      </c>
      <c r="L14" s="19"/>
    </row>
    <row r="15" spans="1:12" ht="20.100000000000001" customHeight="1">
      <c r="A15" s="16">
        <v>14</v>
      </c>
      <c r="B15" s="17" t="s">
        <v>82</v>
      </c>
      <c r="C15" s="17" t="s">
        <v>83</v>
      </c>
      <c r="D15" s="5">
        <v>85</v>
      </c>
      <c r="E15" s="5">
        <v>81.8</v>
      </c>
      <c r="F15" s="5">
        <f t="shared" si="0"/>
        <v>83.08</v>
      </c>
      <c r="G15" s="5">
        <f t="shared" si="1"/>
        <v>33.231999999999999</v>
      </c>
      <c r="H15" s="18" t="s">
        <v>84</v>
      </c>
      <c r="I15" s="5">
        <f t="shared" si="2"/>
        <v>78</v>
      </c>
      <c r="J15" s="5">
        <f t="shared" si="3"/>
        <v>46.8</v>
      </c>
      <c r="K15" s="5">
        <f t="shared" si="4"/>
        <v>80.031999999999996</v>
      </c>
      <c r="L15" s="19"/>
    </row>
    <row r="16" spans="1:12" ht="20.100000000000001" customHeight="1">
      <c r="A16" s="16">
        <v>15</v>
      </c>
      <c r="B16" s="17" t="s">
        <v>85</v>
      </c>
      <c r="C16" s="17" t="s">
        <v>86</v>
      </c>
      <c r="D16" s="5">
        <v>83</v>
      </c>
      <c r="E16" s="5">
        <v>86</v>
      </c>
      <c r="F16" s="5">
        <f t="shared" si="0"/>
        <v>84.800000000000011</v>
      </c>
      <c r="G16" s="5">
        <f t="shared" si="1"/>
        <v>33.920000000000009</v>
      </c>
      <c r="H16" s="18" t="s">
        <v>87</v>
      </c>
      <c r="I16" s="5">
        <f t="shared" si="2"/>
        <v>76.8</v>
      </c>
      <c r="J16" s="5">
        <f t="shared" si="3"/>
        <v>46.08</v>
      </c>
      <c r="K16" s="5">
        <f t="shared" si="4"/>
        <v>80</v>
      </c>
      <c r="L16" s="19"/>
    </row>
    <row r="17" spans="1:12" ht="20.100000000000001" customHeight="1">
      <c r="A17" s="16">
        <v>16</v>
      </c>
      <c r="B17" s="17" t="s">
        <v>88</v>
      </c>
      <c r="C17" s="17" t="s">
        <v>89</v>
      </c>
      <c r="D17" s="5">
        <v>85</v>
      </c>
      <c r="E17" s="5">
        <v>85.6</v>
      </c>
      <c r="F17" s="5">
        <f t="shared" si="0"/>
        <v>85.359999999999985</v>
      </c>
      <c r="G17" s="5">
        <f t="shared" si="1"/>
        <v>34.143999999999998</v>
      </c>
      <c r="H17" s="18" t="s">
        <v>90</v>
      </c>
      <c r="I17" s="5">
        <f t="shared" si="2"/>
        <v>76.2</v>
      </c>
      <c r="J17" s="5">
        <f t="shared" si="3"/>
        <v>45.72</v>
      </c>
      <c r="K17" s="5">
        <f t="shared" si="4"/>
        <v>79.864000000000004</v>
      </c>
      <c r="L17" s="19"/>
    </row>
    <row r="18" spans="1:12" ht="20.100000000000001" customHeight="1">
      <c r="A18" s="16">
        <v>17</v>
      </c>
      <c r="B18" s="17" t="s">
        <v>91</v>
      </c>
      <c r="C18" s="17" t="s">
        <v>92</v>
      </c>
      <c r="D18" s="5">
        <v>86</v>
      </c>
      <c r="E18" s="5">
        <v>84.8</v>
      </c>
      <c r="F18" s="5">
        <f t="shared" si="0"/>
        <v>85.28</v>
      </c>
      <c r="G18" s="5">
        <f t="shared" si="1"/>
        <v>34.112000000000002</v>
      </c>
      <c r="H18" s="18" t="s">
        <v>81</v>
      </c>
      <c r="I18" s="5">
        <f t="shared" si="2"/>
        <v>75.8</v>
      </c>
      <c r="J18" s="5">
        <f t="shared" si="3"/>
        <v>45.48</v>
      </c>
      <c r="K18" s="5">
        <f t="shared" si="4"/>
        <v>79.591999999999999</v>
      </c>
      <c r="L18" s="19"/>
    </row>
    <row r="19" spans="1:12" ht="20.100000000000001" customHeight="1">
      <c r="A19" s="16">
        <v>18</v>
      </c>
      <c r="B19" s="17" t="s">
        <v>93</v>
      </c>
      <c r="C19" s="17" t="s">
        <v>94</v>
      </c>
      <c r="D19" s="5">
        <v>83</v>
      </c>
      <c r="E19" s="5">
        <v>82.6</v>
      </c>
      <c r="F19" s="5">
        <f t="shared" si="0"/>
        <v>82.759999999999991</v>
      </c>
      <c r="G19" s="5">
        <f t="shared" si="1"/>
        <v>33.103999999999999</v>
      </c>
      <c r="H19" s="18" t="s">
        <v>81</v>
      </c>
      <c r="I19" s="5">
        <f t="shared" si="2"/>
        <v>75.8</v>
      </c>
      <c r="J19" s="5">
        <f t="shared" si="3"/>
        <v>45.48</v>
      </c>
      <c r="K19" s="5">
        <f t="shared" si="4"/>
        <v>78.584000000000003</v>
      </c>
      <c r="L19" s="19"/>
    </row>
    <row r="20" spans="1:12" ht="20.100000000000001" customHeight="1">
      <c r="A20" s="16">
        <v>19</v>
      </c>
      <c r="B20" s="17" t="s">
        <v>95</v>
      </c>
      <c r="C20" s="17" t="s">
        <v>96</v>
      </c>
      <c r="D20" s="5">
        <v>86</v>
      </c>
      <c r="E20" s="6">
        <v>75.400000000000006</v>
      </c>
      <c r="F20" s="5">
        <f t="shared" si="0"/>
        <v>79.64</v>
      </c>
      <c r="G20" s="5">
        <f t="shared" si="1"/>
        <v>31.856000000000002</v>
      </c>
      <c r="H20" s="18" t="s">
        <v>97</v>
      </c>
      <c r="I20" s="5">
        <f t="shared" si="2"/>
        <v>77.400000000000006</v>
      </c>
      <c r="J20" s="5">
        <f t="shared" si="3"/>
        <v>46.440000000000005</v>
      </c>
      <c r="K20" s="5">
        <f t="shared" si="4"/>
        <v>78.296000000000006</v>
      </c>
      <c r="L20" s="19"/>
    </row>
    <row r="21" spans="1:12" ht="20.100000000000001" customHeight="1">
      <c r="A21" s="16">
        <v>20</v>
      </c>
      <c r="B21" s="17" t="s">
        <v>98</v>
      </c>
      <c r="C21" s="17" t="s">
        <v>99</v>
      </c>
      <c r="D21" s="5">
        <v>85</v>
      </c>
      <c r="E21" s="5">
        <v>82.8</v>
      </c>
      <c r="F21" s="5">
        <f t="shared" si="0"/>
        <v>83.68</v>
      </c>
      <c r="G21" s="5">
        <f t="shared" si="1"/>
        <v>33.472000000000001</v>
      </c>
      <c r="H21" s="18" t="s">
        <v>100</v>
      </c>
      <c r="I21" s="5">
        <f t="shared" si="2"/>
        <v>74.599999999999994</v>
      </c>
      <c r="J21" s="5">
        <f t="shared" si="3"/>
        <v>44.76</v>
      </c>
      <c r="K21" s="5">
        <f t="shared" si="4"/>
        <v>78.231999999999999</v>
      </c>
      <c r="L21" s="20"/>
    </row>
    <row r="22" spans="1:12" ht="20.100000000000001" customHeight="1">
      <c r="A22" s="16">
        <v>21</v>
      </c>
      <c r="B22" s="17" t="s">
        <v>101</v>
      </c>
      <c r="C22" s="17" t="s">
        <v>102</v>
      </c>
      <c r="D22" s="5">
        <v>91</v>
      </c>
      <c r="E22" s="5">
        <v>82.4</v>
      </c>
      <c r="F22" s="5">
        <f t="shared" si="0"/>
        <v>85.84</v>
      </c>
      <c r="G22" s="5">
        <f t="shared" si="1"/>
        <v>34.336000000000006</v>
      </c>
      <c r="H22" s="18" t="s">
        <v>103</v>
      </c>
      <c r="I22" s="5">
        <f t="shared" si="2"/>
        <v>73</v>
      </c>
      <c r="J22" s="5">
        <f t="shared" si="3"/>
        <v>43.8</v>
      </c>
      <c r="K22" s="5">
        <f t="shared" si="4"/>
        <v>78.135999999999996</v>
      </c>
      <c r="L22" s="20"/>
    </row>
    <row r="23" spans="1:12" ht="20.100000000000001" customHeight="1">
      <c r="A23" s="16">
        <v>22</v>
      </c>
      <c r="B23" s="17" t="s">
        <v>104</v>
      </c>
      <c r="C23" s="17" t="s">
        <v>105</v>
      </c>
      <c r="D23" s="5">
        <v>87</v>
      </c>
      <c r="E23" s="5">
        <v>78</v>
      </c>
      <c r="F23" s="5">
        <f t="shared" si="0"/>
        <v>81.599999999999994</v>
      </c>
      <c r="G23" s="5">
        <f t="shared" si="1"/>
        <v>32.64</v>
      </c>
      <c r="H23" s="18" t="s">
        <v>81</v>
      </c>
      <c r="I23" s="5">
        <f t="shared" si="2"/>
        <v>75.8</v>
      </c>
      <c r="J23" s="5">
        <f t="shared" si="3"/>
        <v>45.48</v>
      </c>
      <c r="K23" s="5">
        <f t="shared" si="4"/>
        <v>78.12</v>
      </c>
      <c r="L23" s="19"/>
    </row>
    <row r="24" spans="1:12" ht="20.100000000000001" customHeight="1">
      <c r="A24" s="16">
        <v>23</v>
      </c>
      <c r="B24" s="17" t="s">
        <v>106</v>
      </c>
      <c r="C24" s="17" t="s">
        <v>107</v>
      </c>
      <c r="D24" s="5">
        <v>84</v>
      </c>
      <c r="E24" s="5">
        <v>84</v>
      </c>
      <c r="F24" s="5">
        <f t="shared" si="0"/>
        <v>84</v>
      </c>
      <c r="G24" s="5">
        <f t="shared" si="1"/>
        <v>33.6</v>
      </c>
      <c r="H24" s="18" t="s">
        <v>108</v>
      </c>
      <c r="I24" s="5">
        <f t="shared" si="2"/>
        <v>73.400000000000006</v>
      </c>
      <c r="J24" s="5">
        <f t="shared" si="3"/>
        <v>44.04</v>
      </c>
      <c r="K24" s="5">
        <f t="shared" si="4"/>
        <v>77.64</v>
      </c>
      <c r="L24" s="20"/>
    </row>
    <row r="25" spans="1:12" ht="20.100000000000001" customHeight="1">
      <c r="A25" s="16">
        <v>24</v>
      </c>
      <c r="B25" s="17" t="s">
        <v>109</v>
      </c>
      <c r="C25" s="17" t="s">
        <v>110</v>
      </c>
      <c r="D25" s="5">
        <v>83</v>
      </c>
      <c r="E25" s="5">
        <v>87</v>
      </c>
      <c r="F25" s="5">
        <f t="shared" si="0"/>
        <v>85.4</v>
      </c>
      <c r="G25" s="5">
        <f t="shared" si="1"/>
        <v>34.160000000000004</v>
      </c>
      <c r="H25" s="18" t="s">
        <v>111</v>
      </c>
      <c r="I25" s="5">
        <f t="shared" si="2"/>
        <v>72.400000000000006</v>
      </c>
      <c r="J25" s="5">
        <f t="shared" si="3"/>
        <v>43.440000000000005</v>
      </c>
      <c r="K25" s="5">
        <f t="shared" si="4"/>
        <v>77.600000000000009</v>
      </c>
      <c r="L25" s="21" t="s">
        <v>112</v>
      </c>
    </row>
    <row r="26" spans="1:12" ht="20.100000000000001" customHeight="1">
      <c r="A26" s="16">
        <v>25</v>
      </c>
      <c r="B26" s="17" t="s">
        <v>113</v>
      </c>
      <c r="C26" s="17" t="s">
        <v>114</v>
      </c>
      <c r="D26" s="5">
        <v>84</v>
      </c>
      <c r="E26" s="5">
        <v>85.6</v>
      </c>
      <c r="F26" s="5">
        <f t="shared" si="0"/>
        <v>84.96</v>
      </c>
      <c r="G26" s="5">
        <f t="shared" si="1"/>
        <v>33.984000000000002</v>
      </c>
      <c r="H26" s="18" t="s">
        <v>111</v>
      </c>
      <c r="I26" s="5">
        <f t="shared" si="2"/>
        <v>72.400000000000006</v>
      </c>
      <c r="J26" s="5">
        <f t="shared" si="3"/>
        <v>43.440000000000005</v>
      </c>
      <c r="K26" s="5">
        <f t="shared" si="4"/>
        <v>77.424000000000007</v>
      </c>
      <c r="L26" s="19"/>
    </row>
    <row r="27" spans="1:12" ht="20.100000000000001" customHeight="1">
      <c r="A27" s="16">
        <v>26</v>
      </c>
      <c r="B27" s="17" t="s">
        <v>115</v>
      </c>
      <c r="C27" s="17" t="s">
        <v>116</v>
      </c>
      <c r="D27" s="5">
        <v>91</v>
      </c>
      <c r="E27" s="5">
        <v>81.400000000000006</v>
      </c>
      <c r="F27" s="5">
        <f t="shared" si="0"/>
        <v>85.240000000000009</v>
      </c>
      <c r="G27" s="5">
        <f t="shared" si="1"/>
        <v>34.096000000000004</v>
      </c>
      <c r="H27" s="18" t="s">
        <v>117</v>
      </c>
      <c r="I27" s="5">
        <f t="shared" si="2"/>
        <v>72.2</v>
      </c>
      <c r="J27" s="5">
        <f t="shared" si="3"/>
        <v>43.32</v>
      </c>
      <c r="K27" s="5">
        <f t="shared" si="4"/>
        <v>77.415999999999997</v>
      </c>
      <c r="L27" s="19"/>
    </row>
    <row r="28" spans="1:12" ht="20.100000000000001" customHeight="1">
      <c r="A28" s="16">
        <v>27</v>
      </c>
      <c r="B28" s="17" t="s">
        <v>118</v>
      </c>
      <c r="C28" s="17" t="s">
        <v>119</v>
      </c>
      <c r="D28" s="5">
        <v>83</v>
      </c>
      <c r="E28" s="6">
        <v>75.8</v>
      </c>
      <c r="F28" s="5">
        <f t="shared" si="0"/>
        <v>78.680000000000007</v>
      </c>
      <c r="G28" s="5">
        <f t="shared" si="1"/>
        <v>31.472000000000005</v>
      </c>
      <c r="H28" s="18" t="s">
        <v>90</v>
      </c>
      <c r="I28" s="5">
        <f t="shared" si="2"/>
        <v>76.2</v>
      </c>
      <c r="J28" s="5">
        <f t="shared" si="3"/>
        <v>45.72</v>
      </c>
      <c r="K28" s="5">
        <f t="shared" si="4"/>
        <v>77.192000000000007</v>
      </c>
      <c r="L28" s="19"/>
    </row>
    <row r="29" spans="1:12" ht="20.100000000000001" customHeight="1">
      <c r="A29" s="16">
        <v>28</v>
      </c>
      <c r="B29" s="17" t="s">
        <v>120</v>
      </c>
      <c r="C29" s="17" t="s">
        <v>121</v>
      </c>
      <c r="D29" s="5">
        <v>82</v>
      </c>
      <c r="E29" s="6">
        <v>77.599999999999994</v>
      </c>
      <c r="F29" s="5">
        <f t="shared" si="0"/>
        <v>79.36</v>
      </c>
      <c r="G29" s="5">
        <f t="shared" si="1"/>
        <v>31.744</v>
      </c>
      <c r="H29" s="18" t="s">
        <v>78</v>
      </c>
      <c r="I29" s="5">
        <f t="shared" si="2"/>
        <v>75.599999999999994</v>
      </c>
      <c r="J29" s="5">
        <f t="shared" si="3"/>
        <v>45.359999999999992</v>
      </c>
      <c r="K29" s="5">
        <f t="shared" si="4"/>
        <v>77.103999999999985</v>
      </c>
      <c r="L29" s="19"/>
    </row>
    <row r="30" spans="1:12" ht="20.100000000000001" customHeight="1">
      <c r="A30" s="16">
        <v>29</v>
      </c>
      <c r="B30" s="17" t="s">
        <v>122</v>
      </c>
      <c r="C30" s="17" t="s">
        <v>123</v>
      </c>
      <c r="D30" s="5">
        <v>76</v>
      </c>
      <c r="E30" s="5">
        <v>80.8</v>
      </c>
      <c r="F30" s="5">
        <f t="shared" si="0"/>
        <v>78.88</v>
      </c>
      <c r="G30" s="5">
        <f t="shared" si="1"/>
        <v>31.552</v>
      </c>
      <c r="H30" s="18" t="s">
        <v>78</v>
      </c>
      <c r="I30" s="5">
        <f t="shared" si="2"/>
        <v>75.599999999999994</v>
      </c>
      <c r="J30" s="5">
        <f t="shared" si="3"/>
        <v>45.359999999999992</v>
      </c>
      <c r="K30" s="5">
        <f t="shared" si="4"/>
        <v>76.911999999999992</v>
      </c>
      <c r="L30" s="19"/>
    </row>
    <row r="31" spans="1:12" ht="20.100000000000001" customHeight="1">
      <c r="A31" s="16">
        <v>30</v>
      </c>
      <c r="B31" s="17" t="s">
        <v>124</v>
      </c>
      <c r="C31" s="17" t="s">
        <v>125</v>
      </c>
      <c r="D31" s="5">
        <v>76</v>
      </c>
      <c r="E31" s="5">
        <v>80</v>
      </c>
      <c r="F31" s="5">
        <f t="shared" si="0"/>
        <v>78.400000000000006</v>
      </c>
      <c r="G31" s="5">
        <f t="shared" si="1"/>
        <v>31.360000000000003</v>
      </c>
      <c r="H31" s="18" t="s">
        <v>126</v>
      </c>
      <c r="I31" s="5">
        <f t="shared" si="2"/>
        <v>75.2</v>
      </c>
      <c r="J31" s="5">
        <f t="shared" si="3"/>
        <v>45.12</v>
      </c>
      <c r="K31" s="5">
        <f t="shared" si="4"/>
        <v>76.48</v>
      </c>
      <c r="L31" s="20"/>
    </row>
    <row r="32" spans="1:12" ht="20.100000000000001" customHeight="1">
      <c r="A32" s="16">
        <v>31</v>
      </c>
      <c r="B32" s="17" t="s">
        <v>127</v>
      </c>
      <c r="C32" s="17" t="s">
        <v>128</v>
      </c>
      <c r="D32" s="5">
        <v>86</v>
      </c>
      <c r="E32" s="6">
        <v>69.599999999999994</v>
      </c>
      <c r="F32" s="5">
        <v>76</v>
      </c>
      <c r="G32" s="5">
        <f t="shared" si="1"/>
        <v>30.400000000000002</v>
      </c>
      <c r="H32" s="18" t="s">
        <v>129</v>
      </c>
      <c r="I32" s="5">
        <f t="shared" si="2"/>
        <v>76.599999999999994</v>
      </c>
      <c r="J32" s="5">
        <f t="shared" si="3"/>
        <v>45.959999999999994</v>
      </c>
      <c r="K32" s="5">
        <f t="shared" si="4"/>
        <v>76.36</v>
      </c>
      <c r="L32" s="19"/>
    </row>
    <row r="33" spans="1:12" ht="20.100000000000001" customHeight="1">
      <c r="A33" s="16">
        <v>32</v>
      </c>
      <c r="B33" s="17" t="s">
        <v>130</v>
      </c>
      <c r="C33" s="17" t="s">
        <v>131</v>
      </c>
      <c r="D33" s="5">
        <v>81</v>
      </c>
      <c r="E33" s="5">
        <v>77.400000000000006</v>
      </c>
      <c r="F33" s="5">
        <f t="shared" ref="F33:F47" si="5">D33*40%+E33*60%</f>
        <v>78.84</v>
      </c>
      <c r="G33" s="5">
        <f t="shared" si="1"/>
        <v>31.536000000000001</v>
      </c>
      <c r="H33" s="18" t="s">
        <v>100</v>
      </c>
      <c r="I33" s="5">
        <f t="shared" si="2"/>
        <v>74.599999999999994</v>
      </c>
      <c r="J33" s="5">
        <f t="shared" si="3"/>
        <v>44.76</v>
      </c>
      <c r="K33" s="5">
        <f t="shared" si="4"/>
        <v>76.295999999999992</v>
      </c>
      <c r="L33" s="20"/>
    </row>
    <row r="34" spans="1:12" ht="20.100000000000001" customHeight="1">
      <c r="A34" s="16">
        <v>33</v>
      </c>
      <c r="B34" s="17" t="s">
        <v>132</v>
      </c>
      <c r="C34" s="17" t="s">
        <v>133</v>
      </c>
      <c r="D34" s="5">
        <v>79</v>
      </c>
      <c r="E34" s="5">
        <v>81.8</v>
      </c>
      <c r="F34" s="5">
        <f t="shared" si="5"/>
        <v>80.680000000000007</v>
      </c>
      <c r="G34" s="5">
        <f t="shared" si="1"/>
        <v>32.272000000000006</v>
      </c>
      <c r="H34" s="18" t="s">
        <v>134</v>
      </c>
      <c r="I34" s="5">
        <f t="shared" si="2"/>
        <v>73.2</v>
      </c>
      <c r="J34" s="5">
        <f t="shared" si="3"/>
        <v>43.92</v>
      </c>
      <c r="K34" s="5">
        <f t="shared" si="4"/>
        <v>76.192000000000007</v>
      </c>
      <c r="L34" s="20"/>
    </row>
    <row r="35" spans="1:12" ht="20.100000000000001" customHeight="1">
      <c r="A35" s="16">
        <v>34</v>
      </c>
      <c r="B35" s="17" t="s">
        <v>135</v>
      </c>
      <c r="C35" s="17" t="s">
        <v>136</v>
      </c>
      <c r="D35" s="5">
        <v>77</v>
      </c>
      <c r="E35" s="5">
        <v>80.400000000000006</v>
      </c>
      <c r="F35" s="5">
        <f t="shared" si="5"/>
        <v>79.040000000000006</v>
      </c>
      <c r="G35" s="5">
        <f t="shared" si="1"/>
        <v>31.616000000000003</v>
      </c>
      <c r="H35" s="18" t="s">
        <v>137</v>
      </c>
      <c r="I35" s="5">
        <f t="shared" si="2"/>
        <v>73.599999999999994</v>
      </c>
      <c r="J35" s="5">
        <f t="shared" si="3"/>
        <v>44.16</v>
      </c>
      <c r="K35" s="5">
        <f t="shared" si="4"/>
        <v>75.775999999999996</v>
      </c>
      <c r="L35" s="20"/>
    </row>
    <row r="36" spans="1:12" ht="20.100000000000001" customHeight="1">
      <c r="A36" s="16">
        <v>35</v>
      </c>
      <c r="B36" s="17" t="s">
        <v>138</v>
      </c>
      <c r="C36" s="17" t="s">
        <v>139</v>
      </c>
      <c r="D36" s="5">
        <v>83</v>
      </c>
      <c r="E36" s="5">
        <v>78.8</v>
      </c>
      <c r="F36" s="5">
        <f t="shared" si="5"/>
        <v>80.47999999999999</v>
      </c>
      <c r="G36" s="5">
        <f t="shared" si="1"/>
        <v>32.192</v>
      </c>
      <c r="H36" s="18" t="s">
        <v>140</v>
      </c>
      <c r="I36" s="5">
        <f t="shared" si="2"/>
        <v>72.599999999999994</v>
      </c>
      <c r="J36" s="5">
        <f t="shared" si="3"/>
        <v>43.559999999999995</v>
      </c>
      <c r="K36" s="5">
        <f t="shared" si="4"/>
        <v>75.751999999999995</v>
      </c>
      <c r="L36" s="20"/>
    </row>
    <row r="37" spans="1:12" ht="20.100000000000001" customHeight="1">
      <c r="A37" s="16">
        <v>36</v>
      </c>
      <c r="B37" s="17" t="s">
        <v>141</v>
      </c>
      <c r="C37" s="17" t="s">
        <v>142</v>
      </c>
      <c r="D37" s="5">
        <v>86</v>
      </c>
      <c r="E37" s="5">
        <v>78.2</v>
      </c>
      <c r="F37" s="5">
        <f t="shared" si="5"/>
        <v>81.319999999999993</v>
      </c>
      <c r="G37" s="5">
        <f t="shared" si="1"/>
        <v>32.527999999999999</v>
      </c>
      <c r="H37" s="18" t="s">
        <v>143</v>
      </c>
      <c r="I37" s="5">
        <f t="shared" si="2"/>
        <v>72</v>
      </c>
      <c r="J37" s="5">
        <f t="shared" si="3"/>
        <v>43.199999999999996</v>
      </c>
      <c r="K37" s="5">
        <f t="shared" si="4"/>
        <v>75.727999999999994</v>
      </c>
      <c r="L37" s="19"/>
    </row>
    <row r="38" spans="1:12" ht="20.100000000000001" customHeight="1">
      <c r="A38" s="16">
        <v>37</v>
      </c>
      <c r="B38" s="17" t="s">
        <v>144</v>
      </c>
      <c r="C38" s="17" t="s">
        <v>145</v>
      </c>
      <c r="D38" s="5">
        <v>81</v>
      </c>
      <c r="E38" s="6">
        <v>78</v>
      </c>
      <c r="F38" s="5">
        <f t="shared" si="5"/>
        <v>79.199999999999989</v>
      </c>
      <c r="G38" s="5">
        <f t="shared" si="1"/>
        <v>31.679999999999996</v>
      </c>
      <c r="H38" s="18" t="s">
        <v>108</v>
      </c>
      <c r="I38" s="5">
        <f t="shared" si="2"/>
        <v>73.400000000000006</v>
      </c>
      <c r="J38" s="5">
        <f t="shared" si="3"/>
        <v>44.04</v>
      </c>
      <c r="K38" s="5">
        <f t="shared" si="4"/>
        <v>75.72</v>
      </c>
      <c r="L38" s="21" t="s">
        <v>112</v>
      </c>
    </row>
    <row r="39" spans="1:12" ht="20.100000000000001" customHeight="1">
      <c r="A39" s="16">
        <v>38</v>
      </c>
      <c r="B39" s="17" t="s">
        <v>146</v>
      </c>
      <c r="C39" s="17" t="s">
        <v>147</v>
      </c>
      <c r="D39" s="5">
        <v>75</v>
      </c>
      <c r="E39" s="5">
        <v>73</v>
      </c>
      <c r="F39" s="5">
        <f t="shared" si="5"/>
        <v>73.8</v>
      </c>
      <c r="G39" s="5">
        <f t="shared" si="1"/>
        <v>29.52</v>
      </c>
      <c r="H39" s="18" t="s">
        <v>81</v>
      </c>
      <c r="I39" s="5">
        <f t="shared" si="2"/>
        <v>75.8</v>
      </c>
      <c r="J39" s="5">
        <f t="shared" si="3"/>
        <v>45.48</v>
      </c>
      <c r="K39" s="5">
        <f t="shared" si="4"/>
        <v>75</v>
      </c>
      <c r="L39" s="19"/>
    </row>
    <row r="40" spans="1:12" ht="20.100000000000001" customHeight="1">
      <c r="A40" s="16">
        <v>39</v>
      </c>
      <c r="B40" s="17" t="s">
        <v>148</v>
      </c>
      <c r="C40" s="17" t="s">
        <v>149</v>
      </c>
      <c r="D40" s="5">
        <v>87</v>
      </c>
      <c r="E40" s="5">
        <v>68</v>
      </c>
      <c r="F40" s="5">
        <f t="shared" si="5"/>
        <v>75.599999999999994</v>
      </c>
      <c r="G40" s="5">
        <f t="shared" si="1"/>
        <v>30.24</v>
      </c>
      <c r="H40" s="18" t="s">
        <v>100</v>
      </c>
      <c r="I40" s="5">
        <f t="shared" si="2"/>
        <v>74.599999999999994</v>
      </c>
      <c r="J40" s="5">
        <f t="shared" si="3"/>
        <v>44.76</v>
      </c>
      <c r="K40" s="5">
        <f t="shared" si="4"/>
        <v>75</v>
      </c>
      <c r="L40" s="20"/>
    </row>
    <row r="41" spans="1:12" ht="20.100000000000001" customHeight="1">
      <c r="A41" s="16">
        <v>40</v>
      </c>
      <c r="B41" s="17" t="s">
        <v>150</v>
      </c>
      <c r="C41" s="17" t="s">
        <v>151</v>
      </c>
      <c r="D41" s="5">
        <v>74</v>
      </c>
      <c r="E41" s="5">
        <v>83</v>
      </c>
      <c r="F41" s="5">
        <f t="shared" si="5"/>
        <v>79.400000000000006</v>
      </c>
      <c r="G41" s="5">
        <f t="shared" si="1"/>
        <v>31.760000000000005</v>
      </c>
      <c r="H41" s="18" t="s">
        <v>152</v>
      </c>
      <c r="I41" s="5">
        <f t="shared" si="2"/>
        <v>71.599999999999994</v>
      </c>
      <c r="J41" s="5">
        <f t="shared" si="3"/>
        <v>42.959999999999994</v>
      </c>
      <c r="K41" s="5">
        <f t="shared" si="4"/>
        <v>74.72</v>
      </c>
      <c r="L41" s="19"/>
    </row>
    <row r="42" spans="1:12" ht="20.100000000000001" customHeight="1">
      <c r="A42" s="16">
        <v>41</v>
      </c>
      <c r="B42" s="17" t="s">
        <v>153</v>
      </c>
      <c r="C42" s="17" t="s">
        <v>154</v>
      </c>
      <c r="D42" s="5">
        <v>79</v>
      </c>
      <c r="E42" s="5">
        <v>78.400000000000006</v>
      </c>
      <c r="F42" s="5">
        <f t="shared" si="5"/>
        <v>78.64</v>
      </c>
      <c r="G42" s="5">
        <f t="shared" si="1"/>
        <v>31.456000000000003</v>
      </c>
      <c r="H42" s="18" t="s">
        <v>155</v>
      </c>
      <c r="I42" s="5">
        <f t="shared" si="2"/>
        <v>71.8</v>
      </c>
      <c r="J42" s="5">
        <f t="shared" si="3"/>
        <v>43.08</v>
      </c>
      <c r="K42" s="5">
        <f t="shared" si="4"/>
        <v>74.536000000000001</v>
      </c>
      <c r="L42" s="19"/>
    </row>
    <row r="43" spans="1:12" ht="20.100000000000001" customHeight="1">
      <c r="A43" s="16">
        <v>42</v>
      </c>
      <c r="B43" s="17" t="s">
        <v>156</v>
      </c>
      <c r="C43" s="17" t="s">
        <v>157</v>
      </c>
      <c r="D43" s="5">
        <v>78</v>
      </c>
      <c r="E43" s="5">
        <v>76.8</v>
      </c>
      <c r="F43" s="5">
        <f t="shared" si="5"/>
        <v>77.28</v>
      </c>
      <c r="G43" s="5">
        <f t="shared" si="1"/>
        <v>30.912000000000003</v>
      </c>
      <c r="H43" s="18" t="s">
        <v>143</v>
      </c>
      <c r="I43" s="5">
        <f t="shared" si="2"/>
        <v>72</v>
      </c>
      <c r="J43" s="5">
        <f t="shared" si="3"/>
        <v>43.199999999999996</v>
      </c>
      <c r="K43" s="5">
        <f t="shared" si="4"/>
        <v>74.111999999999995</v>
      </c>
      <c r="L43" s="19"/>
    </row>
    <row r="44" spans="1:12" ht="20.100000000000001" customHeight="1">
      <c r="A44" s="16">
        <v>43</v>
      </c>
      <c r="B44" s="22" t="s">
        <v>158</v>
      </c>
      <c r="C44" s="22" t="s">
        <v>159</v>
      </c>
      <c r="D44" s="5">
        <v>81</v>
      </c>
      <c r="E44" s="5">
        <v>69.400000000000006</v>
      </c>
      <c r="F44" s="5">
        <f t="shared" si="5"/>
        <v>74.039999999999992</v>
      </c>
      <c r="G44" s="5">
        <f t="shared" si="1"/>
        <v>29.616</v>
      </c>
      <c r="H44" s="23" t="s">
        <v>137</v>
      </c>
      <c r="I44" s="5">
        <f t="shared" si="2"/>
        <v>73.599999999999994</v>
      </c>
      <c r="J44" s="5">
        <f t="shared" si="3"/>
        <v>44.16</v>
      </c>
      <c r="K44" s="5">
        <f t="shared" si="4"/>
        <v>73.775999999999996</v>
      </c>
      <c r="L44" s="24"/>
    </row>
    <row r="45" spans="1:12" ht="20.100000000000001" customHeight="1">
      <c r="A45" s="16">
        <v>44</v>
      </c>
      <c r="B45" s="22" t="s">
        <v>160</v>
      </c>
      <c r="C45" s="22" t="s">
        <v>161</v>
      </c>
      <c r="D45" s="5">
        <v>79</v>
      </c>
      <c r="E45" s="5">
        <v>74.599999999999994</v>
      </c>
      <c r="F45" s="5">
        <f t="shared" si="5"/>
        <v>76.36</v>
      </c>
      <c r="G45" s="5">
        <f t="shared" si="1"/>
        <v>30.544</v>
      </c>
      <c r="H45" s="23" t="s">
        <v>155</v>
      </c>
      <c r="I45" s="5">
        <f t="shared" si="2"/>
        <v>71.8</v>
      </c>
      <c r="J45" s="5">
        <f t="shared" si="3"/>
        <v>43.08</v>
      </c>
      <c r="K45" s="5">
        <f t="shared" si="4"/>
        <v>73.623999999999995</v>
      </c>
      <c r="L45" s="19"/>
    </row>
    <row r="46" spans="1:12" ht="20.100000000000001" customHeight="1">
      <c r="A46" s="16">
        <v>45</v>
      </c>
      <c r="B46" s="17" t="s">
        <v>162</v>
      </c>
      <c r="C46" s="17" t="s">
        <v>163</v>
      </c>
      <c r="D46" s="5">
        <v>61</v>
      </c>
      <c r="E46" s="6">
        <v>77.2</v>
      </c>
      <c r="F46" s="5">
        <f t="shared" si="5"/>
        <v>70.72</v>
      </c>
      <c r="G46" s="5">
        <f t="shared" si="1"/>
        <v>28.288</v>
      </c>
      <c r="H46" s="18" t="s">
        <v>164</v>
      </c>
      <c r="I46" s="5">
        <f t="shared" si="2"/>
        <v>75.400000000000006</v>
      </c>
      <c r="J46" s="5">
        <f t="shared" si="3"/>
        <v>45.24</v>
      </c>
      <c r="K46" s="5">
        <f t="shared" si="4"/>
        <v>73.528000000000006</v>
      </c>
      <c r="L46" s="21" t="s">
        <v>112</v>
      </c>
    </row>
    <row r="47" spans="1:12" ht="20.100000000000001" customHeight="1">
      <c r="A47" s="16">
        <v>46</v>
      </c>
      <c r="B47" s="22" t="s">
        <v>165</v>
      </c>
      <c r="C47" s="22" t="s">
        <v>166</v>
      </c>
      <c r="D47" s="5">
        <v>45</v>
      </c>
      <c r="E47" s="5">
        <v>78.2</v>
      </c>
      <c r="F47" s="5">
        <f t="shared" si="5"/>
        <v>64.92</v>
      </c>
      <c r="G47" s="5">
        <f t="shared" si="1"/>
        <v>25.968000000000004</v>
      </c>
      <c r="H47" s="23" t="s">
        <v>167</v>
      </c>
      <c r="I47" s="5">
        <f t="shared" si="2"/>
        <v>71.400000000000006</v>
      </c>
      <c r="J47" s="5">
        <f t="shared" si="3"/>
        <v>42.84</v>
      </c>
      <c r="K47" s="5">
        <f t="shared" si="4"/>
        <v>68.808000000000007</v>
      </c>
      <c r="L47" s="19"/>
    </row>
    <row r="49" spans="2:10" ht="25.5">
      <c r="B49" s="27" t="s">
        <v>168</v>
      </c>
      <c r="C49" s="27"/>
      <c r="D49" s="27"/>
      <c r="E49" s="27"/>
      <c r="F49" s="27"/>
      <c r="G49" s="27"/>
      <c r="H49" s="27"/>
      <c r="I49" s="27"/>
      <c r="J49" s="27"/>
    </row>
    <row r="55" spans="2:10">
      <c r="E55"/>
    </row>
  </sheetData>
  <mergeCells count="1">
    <mergeCell ref="B49:J49"/>
  </mergeCells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4"/>
  <sheetViews>
    <sheetView workbookViewId="0">
      <selection activeCell="I5" sqref="I5"/>
    </sheetView>
  </sheetViews>
  <sheetFormatPr defaultRowHeight="12.75"/>
  <cols>
    <col min="1" max="1" width="9.140625" style="39"/>
    <col min="2" max="2" width="19.7109375" style="39" customWidth="1"/>
    <col min="3" max="3" width="9" style="39" customWidth="1"/>
    <col min="4" max="4" width="8" style="39" customWidth="1"/>
    <col min="5" max="5" width="8.7109375" style="39" customWidth="1"/>
    <col min="6" max="6" width="10.85546875" style="39" customWidth="1"/>
    <col min="7" max="7" width="12.7109375" style="39" customWidth="1"/>
    <col min="8" max="8" width="9" style="39" customWidth="1"/>
    <col min="9" max="9" width="10.28515625" style="40" customWidth="1"/>
    <col min="10" max="10" width="13.7109375" style="40" customWidth="1"/>
    <col min="11" max="11" width="11.85546875" style="39" customWidth="1"/>
    <col min="12" max="12" width="11.140625" style="40" customWidth="1"/>
    <col min="13" max="13" width="29.42578125" style="40" customWidth="1"/>
  </cols>
  <sheetData>
    <row r="1" spans="1:13" ht="36">
      <c r="A1" s="28" t="s">
        <v>169</v>
      </c>
      <c r="B1" s="28" t="s">
        <v>1</v>
      </c>
      <c r="C1" s="28" t="s">
        <v>2</v>
      </c>
      <c r="D1" s="28" t="s">
        <v>3</v>
      </c>
      <c r="E1" s="28" t="s">
        <v>10</v>
      </c>
      <c r="F1" s="28" t="s">
        <v>11</v>
      </c>
      <c r="G1" s="28" t="s">
        <v>4</v>
      </c>
      <c r="H1" s="28" t="s">
        <v>9</v>
      </c>
      <c r="I1" s="28" t="s">
        <v>5</v>
      </c>
      <c r="J1" s="28" t="s">
        <v>6</v>
      </c>
      <c r="K1" s="28" t="s">
        <v>8</v>
      </c>
      <c r="L1" s="29" t="s">
        <v>7</v>
      </c>
      <c r="M1" s="29" t="s">
        <v>44</v>
      </c>
    </row>
    <row r="2" spans="1:13" ht="33" customHeight="1">
      <c r="A2" s="30">
        <v>1</v>
      </c>
      <c r="B2" s="22" t="s">
        <v>170</v>
      </c>
      <c r="C2" s="22" t="s">
        <v>171</v>
      </c>
      <c r="D2" s="31">
        <v>81</v>
      </c>
      <c r="E2" s="31">
        <v>91.4</v>
      </c>
      <c r="F2" s="31">
        <v>93.6</v>
      </c>
      <c r="G2" s="31">
        <f t="shared" ref="G2:G24" si="0">F2*30%+E2*40%+D2*30%</f>
        <v>88.94</v>
      </c>
      <c r="H2" s="31">
        <f t="shared" ref="H2:H24" si="1">G2*40%</f>
        <v>35.576000000000001</v>
      </c>
      <c r="I2" s="32">
        <v>397</v>
      </c>
      <c r="J2" s="31">
        <f t="shared" ref="J2:J24" si="2">I2/5</f>
        <v>79.400000000000006</v>
      </c>
      <c r="K2" s="31">
        <f t="shared" ref="K2:K24" si="3">J2*60%</f>
        <v>47.64</v>
      </c>
      <c r="L2" s="31">
        <f t="shared" ref="L2:L24" si="4">H2+K2</f>
        <v>83.216000000000008</v>
      </c>
      <c r="M2" s="33" t="s">
        <v>172</v>
      </c>
    </row>
    <row r="3" spans="1:13" ht="20.100000000000001" customHeight="1">
      <c r="A3" s="34">
        <v>2</v>
      </c>
      <c r="B3" s="22" t="s">
        <v>173</v>
      </c>
      <c r="C3" s="22" t="s">
        <v>174</v>
      </c>
      <c r="D3" s="31">
        <v>77</v>
      </c>
      <c r="E3" s="31">
        <v>85.6</v>
      </c>
      <c r="F3" s="31">
        <v>86.2</v>
      </c>
      <c r="G3" s="31">
        <f t="shared" si="0"/>
        <v>83.2</v>
      </c>
      <c r="H3" s="31">
        <f t="shared" si="1"/>
        <v>33.28</v>
      </c>
      <c r="I3" s="35">
        <v>389</v>
      </c>
      <c r="J3" s="31">
        <f t="shared" si="2"/>
        <v>77.8</v>
      </c>
      <c r="K3" s="31">
        <f t="shared" si="3"/>
        <v>46.68</v>
      </c>
      <c r="L3" s="31">
        <f t="shared" si="4"/>
        <v>79.960000000000008</v>
      </c>
      <c r="M3" s="36"/>
    </row>
    <row r="4" spans="1:13" ht="20.100000000000001" customHeight="1">
      <c r="A4" s="34">
        <v>3</v>
      </c>
      <c r="B4" s="22" t="s">
        <v>175</v>
      </c>
      <c r="C4" s="22" t="s">
        <v>176</v>
      </c>
      <c r="D4" s="31">
        <v>92</v>
      </c>
      <c r="E4" s="31">
        <v>83</v>
      </c>
      <c r="F4" s="31">
        <v>81.599999999999994</v>
      </c>
      <c r="G4" s="31">
        <f t="shared" si="0"/>
        <v>85.28</v>
      </c>
      <c r="H4" s="31">
        <f t="shared" si="1"/>
        <v>34.112000000000002</v>
      </c>
      <c r="I4" s="35">
        <v>381</v>
      </c>
      <c r="J4" s="31">
        <f t="shared" si="2"/>
        <v>76.2</v>
      </c>
      <c r="K4" s="31">
        <f t="shared" si="3"/>
        <v>45.72</v>
      </c>
      <c r="L4" s="31">
        <f t="shared" si="4"/>
        <v>79.831999999999994</v>
      </c>
      <c r="M4" s="36"/>
    </row>
    <row r="5" spans="1:13" ht="20.100000000000001" customHeight="1">
      <c r="A5" s="34">
        <v>4</v>
      </c>
      <c r="B5" s="22" t="s">
        <v>177</v>
      </c>
      <c r="C5" s="22" t="s">
        <v>178</v>
      </c>
      <c r="D5" s="31">
        <v>93</v>
      </c>
      <c r="E5" s="31">
        <v>88.6</v>
      </c>
      <c r="F5" s="37">
        <v>88.6</v>
      </c>
      <c r="G5" s="31">
        <f t="shared" si="0"/>
        <v>89.919999999999987</v>
      </c>
      <c r="H5" s="31">
        <f t="shared" si="1"/>
        <v>35.967999999999996</v>
      </c>
      <c r="I5" s="35">
        <v>363</v>
      </c>
      <c r="J5" s="31">
        <f t="shared" si="2"/>
        <v>72.599999999999994</v>
      </c>
      <c r="K5" s="31">
        <f t="shared" si="3"/>
        <v>43.559999999999995</v>
      </c>
      <c r="L5" s="31">
        <f t="shared" si="4"/>
        <v>79.527999999999992</v>
      </c>
      <c r="M5" s="36"/>
    </row>
    <row r="6" spans="1:13" ht="20.100000000000001" customHeight="1">
      <c r="A6" s="34">
        <v>5</v>
      </c>
      <c r="B6" s="22" t="s">
        <v>179</v>
      </c>
      <c r="C6" s="22" t="s">
        <v>180</v>
      </c>
      <c r="D6" s="31">
        <v>87</v>
      </c>
      <c r="E6" s="31">
        <v>88</v>
      </c>
      <c r="F6" s="37">
        <v>83.6</v>
      </c>
      <c r="G6" s="31">
        <f t="shared" si="0"/>
        <v>86.38</v>
      </c>
      <c r="H6" s="31">
        <f t="shared" si="1"/>
        <v>34.552</v>
      </c>
      <c r="I6" s="35">
        <v>374</v>
      </c>
      <c r="J6" s="31">
        <f t="shared" si="2"/>
        <v>74.8</v>
      </c>
      <c r="K6" s="31">
        <f t="shared" si="3"/>
        <v>44.879999999999995</v>
      </c>
      <c r="L6" s="31">
        <f t="shared" si="4"/>
        <v>79.431999999999988</v>
      </c>
      <c r="M6" s="33"/>
    </row>
    <row r="7" spans="1:13" ht="20.100000000000001" customHeight="1">
      <c r="A7" s="34">
        <v>6</v>
      </c>
      <c r="B7" s="22" t="s">
        <v>181</v>
      </c>
      <c r="C7" s="22" t="s">
        <v>182</v>
      </c>
      <c r="D7" s="31">
        <v>81</v>
      </c>
      <c r="E7" s="31">
        <v>85</v>
      </c>
      <c r="F7" s="31">
        <v>82.6</v>
      </c>
      <c r="G7" s="31">
        <f t="shared" si="0"/>
        <v>83.08</v>
      </c>
      <c r="H7" s="31">
        <f t="shared" si="1"/>
        <v>33.231999999999999</v>
      </c>
      <c r="I7" s="35">
        <v>382</v>
      </c>
      <c r="J7" s="31">
        <f t="shared" si="2"/>
        <v>76.400000000000006</v>
      </c>
      <c r="K7" s="31">
        <f t="shared" si="3"/>
        <v>45.84</v>
      </c>
      <c r="L7" s="31">
        <f t="shared" si="4"/>
        <v>79.072000000000003</v>
      </c>
      <c r="M7" s="36"/>
    </row>
    <row r="8" spans="1:13" ht="20.100000000000001" customHeight="1">
      <c r="A8" s="34">
        <v>7</v>
      </c>
      <c r="B8" s="22" t="s">
        <v>183</v>
      </c>
      <c r="C8" s="22" t="s">
        <v>184</v>
      </c>
      <c r="D8" s="31">
        <v>79</v>
      </c>
      <c r="E8" s="31">
        <v>89</v>
      </c>
      <c r="F8" s="37">
        <v>84.8</v>
      </c>
      <c r="G8" s="31">
        <f t="shared" si="0"/>
        <v>84.74</v>
      </c>
      <c r="H8" s="31">
        <f t="shared" si="1"/>
        <v>33.896000000000001</v>
      </c>
      <c r="I8" s="35">
        <v>371</v>
      </c>
      <c r="J8" s="31">
        <f t="shared" si="2"/>
        <v>74.2</v>
      </c>
      <c r="K8" s="31">
        <f t="shared" si="3"/>
        <v>44.52</v>
      </c>
      <c r="L8" s="31">
        <f t="shared" si="4"/>
        <v>78.415999999999997</v>
      </c>
      <c r="M8" s="36"/>
    </row>
    <row r="9" spans="1:13" ht="20.100000000000001" customHeight="1">
      <c r="A9" s="34">
        <v>8</v>
      </c>
      <c r="B9" s="22" t="s">
        <v>185</v>
      </c>
      <c r="C9" s="22" t="s">
        <v>186</v>
      </c>
      <c r="D9" s="31">
        <v>80</v>
      </c>
      <c r="E9" s="31">
        <v>79.400000000000006</v>
      </c>
      <c r="F9" s="37">
        <v>78.8</v>
      </c>
      <c r="G9" s="31">
        <f t="shared" si="0"/>
        <v>79.400000000000006</v>
      </c>
      <c r="H9" s="31">
        <f t="shared" si="1"/>
        <v>31.760000000000005</v>
      </c>
      <c r="I9" s="35">
        <v>379</v>
      </c>
      <c r="J9" s="31">
        <f t="shared" si="2"/>
        <v>75.8</v>
      </c>
      <c r="K9" s="31">
        <f t="shared" si="3"/>
        <v>45.48</v>
      </c>
      <c r="L9" s="31">
        <f t="shared" si="4"/>
        <v>77.240000000000009</v>
      </c>
      <c r="M9" s="36"/>
    </row>
    <row r="10" spans="1:13" ht="20.100000000000001" customHeight="1">
      <c r="A10" s="34">
        <v>9</v>
      </c>
      <c r="B10" s="22" t="s">
        <v>187</v>
      </c>
      <c r="C10" s="22" t="s">
        <v>188</v>
      </c>
      <c r="D10" s="31">
        <v>92</v>
      </c>
      <c r="E10" s="31">
        <v>78.8</v>
      </c>
      <c r="F10" s="31">
        <v>68.599999999999994</v>
      </c>
      <c r="G10" s="31">
        <f t="shared" si="0"/>
        <v>79.699999999999989</v>
      </c>
      <c r="H10" s="31">
        <f t="shared" si="1"/>
        <v>31.879999999999995</v>
      </c>
      <c r="I10" s="35">
        <v>375</v>
      </c>
      <c r="J10" s="31">
        <f t="shared" si="2"/>
        <v>75</v>
      </c>
      <c r="K10" s="31">
        <f t="shared" si="3"/>
        <v>45</v>
      </c>
      <c r="L10" s="31">
        <f t="shared" si="4"/>
        <v>76.88</v>
      </c>
      <c r="M10" s="36"/>
    </row>
    <row r="11" spans="1:13" ht="20.100000000000001" customHeight="1">
      <c r="A11" s="34">
        <v>10</v>
      </c>
      <c r="B11" s="22" t="s">
        <v>189</v>
      </c>
      <c r="C11" s="22" t="s">
        <v>190</v>
      </c>
      <c r="D11" s="31">
        <v>70</v>
      </c>
      <c r="E11" s="31">
        <v>81.599999999999994</v>
      </c>
      <c r="F11" s="31">
        <v>84.2</v>
      </c>
      <c r="G11" s="31">
        <f t="shared" si="0"/>
        <v>78.900000000000006</v>
      </c>
      <c r="H11" s="31">
        <f t="shared" si="1"/>
        <v>31.560000000000002</v>
      </c>
      <c r="I11" s="35">
        <v>372</v>
      </c>
      <c r="J11" s="31">
        <f t="shared" si="2"/>
        <v>74.400000000000006</v>
      </c>
      <c r="K11" s="31">
        <f t="shared" si="3"/>
        <v>44.64</v>
      </c>
      <c r="L11" s="31">
        <f t="shared" si="4"/>
        <v>76.2</v>
      </c>
      <c r="M11" s="36"/>
    </row>
    <row r="12" spans="1:13" ht="20.100000000000001" customHeight="1">
      <c r="A12" s="34">
        <v>11</v>
      </c>
      <c r="B12" s="22" t="s">
        <v>191</v>
      </c>
      <c r="C12" s="22" t="s">
        <v>192</v>
      </c>
      <c r="D12" s="31">
        <v>93</v>
      </c>
      <c r="E12" s="31">
        <v>81</v>
      </c>
      <c r="F12" s="31">
        <v>77.2</v>
      </c>
      <c r="G12" s="31">
        <f t="shared" si="0"/>
        <v>83.460000000000008</v>
      </c>
      <c r="H12" s="31">
        <f t="shared" si="1"/>
        <v>33.384000000000007</v>
      </c>
      <c r="I12" s="35">
        <v>356</v>
      </c>
      <c r="J12" s="31">
        <f t="shared" si="2"/>
        <v>71.2</v>
      </c>
      <c r="K12" s="31">
        <f t="shared" si="3"/>
        <v>42.72</v>
      </c>
      <c r="L12" s="31">
        <f t="shared" si="4"/>
        <v>76.104000000000013</v>
      </c>
      <c r="M12" s="36"/>
    </row>
    <row r="13" spans="1:13" ht="20.100000000000001" customHeight="1">
      <c r="A13" s="34">
        <v>12</v>
      </c>
      <c r="B13" s="22" t="s">
        <v>193</v>
      </c>
      <c r="C13" s="22" t="s">
        <v>194</v>
      </c>
      <c r="D13" s="31">
        <v>85</v>
      </c>
      <c r="E13" s="31">
        <v>84.2</v>
      </c>
      <c r="F13" s="31">
        <v>84.2</v>
      </c>
      <c r="G13" s="31">
        <f t="shared" si="0"/>
        <v>84.44</v>
      </c>
      <c r="H13" s="31">
        <f t="shared" si="1"/>
        <v>33.776000000000003</v>
      </c>
      <c r="I13" s="35">
        <v>351</v>
      </c>
      <c r="J13" s="31">
        <f t="shared" si="2"/>
        <v>70.2</v>
      </c>
      <c r="K13" s="31">
        <f t="shared" si="3"/>
        <v>42.12</v>
      </c>
      <c r="L13" s="31">
        <f t="shared" si="4"/>
        <v>75.896000000000001</v>
      </c>
      <c r="M13" s="36"/>
    </row>
    <row r="14" spans="1:13" ht="20.100000000000001" customHeight="1">
      <c r="A14" s="34">
        <v>13</v>
      </c>
      <c r="B14" s="22" t="s">
        <v>195</v>
      </c>
      <c r="C14" s="22" t="s">
        <v>196</v>
      </c>
      <c r="D14" s="31">
        <v>85</v>
      </c>
      <c r="E14" s="31">
        <v>84.6</v>
      </c>
      <c r="F14" s="37">
        <v>84.4</v>
      </c>
      <c r="G14" s="31">
        <f t="shared" si="0"/>
        <v>84.66</v>
      </c>
      <c r="H14" s="31">
        <f t="shared" si="1"/>
        <v>33.863999999999997</v>
      </c>
      <c r="I14" s="35">
        <v>350</v>
      </c>
      <c r="J14" s="31">
        <f t="shared" si="2"/>
        <v>70</v>
      </c>
      <c r="K14" s="31">
        <f t="shared" si="3"/>
        <v>42</v>
      </c>
      <c r="L14" s="31">
        <f t="shared" si="4"/>
        <v>75.864000000000004</v>
      </c>
      <c r="M14" s="36"/>
    </row>
    <row r="15" spans="1:13" ht="20.100000000000001" customHeight="1">
      <c r="A15" s="34">
        <v>14</v>
      </c>
      <c r="B15" s="22" t="s">
        <v>197</v>
      </c>
      <c r="C15" s="22" t="s">
        <v>198</v>
      </c>
      <c r="D15" s="31">
        <v>83</v>
      </c>
      <c r="E15" s="31">
        <v>83.6</v>
      </c>
      <c r="F15" s="31">
        <v>81.2</v>
      </c>
      <c r="G15" s="31">
        <f t="shared" si="0"/>
        <v>82.699999999999989</v>
      </c>
      <c r="H15" s="31">
        <f t="shared" si="1"/>
        <v>33.08</v>
      </c>
      <c r="I15" s="35">
        <v>356</v>
      </c>
      <c r="J15" s="31">
        <f t="shared" si="2"/>
        <v>71.2</v>
      </c>
      <c r="K15" s="31">
        <f t="shared" si="3"/>
        <v>42.72</v>
      </c>
      <c r="L15" s="31">
        <f t="shared" si="4"/>
        <v>75.8</v>
      </c>
      <c r="M15" s="36"/>
    </row>
    <row r="16" spans="1:13" ht="20.100000000000001" customHeight="1">
      <c r="A16" s="34">
        <v>15</v>
      </c>
      <c r="B16" s="22" t="s">
        <v>199</v>
      </c>
      <c r="C16" s="22" t="s">
        <v>200</v>
      </c>
      <c r="D16" s="31">
        <v>81</v>
      </c>
      <c r="E16" s="31">
        <v>85.6</v>
      </c>
      <c r="F16" s="31">
        <v>78.8</v>
      </c>
      <c r="G16" s="31">
        <f t="shared" si="0"/>
        <v>82.179999999999993</v>
      </c>
      <c r="H16" s="31">
        <f t="shared" si="1"/>
        <v>32.872</v>
      </c>
      <c r="I16" s="35">
        <v>356</v>
      </c>
      <c r="J16" s="31">
        <f t="shared" si="2"/>
        <v>71.2</v>
      </c>
      <c r="K16" s="31">
        <f t="shared" si="3"/>
        <v>42.72</v>
      </c>
      <c r="L16" s="31">
        <f t="shared" si="4"/>
        <v>75.591999999999999</v>
      </c>
      <c r="M16" s="38"/>
    </row>
    <row r="17" spans="1:13" ht="20.100000000000001" customHeight="1">
      <c r="A17" s="34">
        <v>16</v>
      </c>
      <c r="B17" s="22" t="s">
        <v>201</v>
      </c>
      <c r="C17" s="22" t="s">
        <v>202</v>
      </c>
      <c r="D17" s="31">
        <v>74</v>
      </c>
      <c r="E17" s="31">
        <v>80.400000000000006</v>
      </c>
      <c r="F17" s="31">
        <v>82</v>
      </c>
      <c r="G17" s="31">
        <f t="shared" si="0"/>
        <v>78.960000000000008</v>
      </c>
      <c r="H17" s="31">
        <f t="shared" si="1"/>
        <v>31.584000000000003</v>
      </c>
      <c r="I17" s="35">
        <v>366</v>
      </c>
      <c r="J17" s="31">
        <f t="shared" si="2"/>
        <v>73.2</v>
      </c>
      <c r="K17" s="31">
        <f t="shared" si="3"/>
        <v>43.92</v>
      </c>
      <c r="L17" s="31">
        <f t="shared" si="4"/>
        <v>75.504000000000005</v>
      </c>
      <c r="M17" s="36"/>
    </row>
    <row r="18" spans="1:13" ht="20.100000000000001" customHeight="1">
      <c r="A18" s="34">
        <v>17</v>
      </c>
      <c r="B18" s="22" t="s">
        <v>203</v>
      </c>
      <c r="C18" s="22" t="s">
        <v>204</v>
      </c>
      <c r="D18" s="31">
        <v>86</v>
      </c>
      <c r="E18" s="31">
        <v>82.4</v>
      </c>
      <c r="F18" s="31">
        <v>81.2</v>
      </c>
      <c r="G18" s="31">
        <f t="shared" si="0"/>
        <v>83.12</v>
      </c>
      <c r="H18" s="31">
        <f t="shared" si="1"/>
        <v>33.248000000000005</v>
      </c>
      <c r="I18" s="35">
        <v>349</v>
      </c>
      <c r="J18" s="31">
        <f t="shared" si="2"/>
        <v>69.8</v>
      </c>
      <c r="K18" s="31">
        <f t="shared" si="3"/>
        <v>41.879999999999995</v>
      </c>
      <c r="L18" s="31">
        <f t="shared" si="4"/>
        <v>75.128</v>
      </c>
      <c r="M18" s="36"/>
    </row>
    <row r="19" spans="1:13" ht="20.100000000000001" customHeight="1">
      <c r="A19" s="34">
        <v>18</v>
      </c>
      <c r="B19" s="22" t="s">
        <v>205</v>
      </c>
      <c r="C19" s="22" t="s">
        <v>206</v>
      </c>
      <c r="D19" s="31">
        <v>69</v>
      </c>
      <c r="E19" s="31">
        <v>82</v>
      </c>
      <c r="F19" s="31">
        <v>76</v>
      </c>
      <c r="G19" s="31">
        <f t="shared" si="0"/>
        <v>76.300000000000011</v>
      </c>
      <c r="H19" s="31">
        <f t="shared" si="1"/>
        <v>30.520000000000007</v>
      </c>
      <c r="I19" s="35">
        <v>368</v>
      </c>
      <c r="J19" s="31">
        <f t="shared" si="2"/>
        <v>73.599999999999994</v>
      </c>
      <c r="K19" s="31">
        <f t="shared" si="3"/>
        <v>44.16</v>
      </c>
      <c r="L19" s="31">
        <f t="shared" si="4"/>
        <v>74.680000000000007</v>
      </c>
      <c r="M19" s="36"/>
    </row>
    <row r="20" spans="1:13" ht="20.100000000000001" customHeight="1">
      <c r="A20" s="34">
        <v>19</v>
      </c>
      <c r="B20" s="22" t="s">
        <v>207</v>
      </c>
      <c r="C20" s="22" t="s">
        <v>208</v>
      </c>
      <c r="D20" s="31">
        <v>80</v>
      </c>
      <c r="E20" s="31">
        <v>81.400000000000006</v>
      </c>
      <c r="F20" s="31">
        <v>79.400000000000006</v>
      </c>
      <c r="G20" s="31">
        <f t="shared" si="0"/>
        <v>80.38</v>
      </c>
      <c r="H20" s="31">
        <f t="shared" si="1"/>
        <v>32.152000000000001</v>
      </c>
      <c r="I20" s="35">
        <v>352</v>
      </c>
      <c r="J20" s="31">
        <f t="shared" si="2"/>
        <v>70.400000000000006</v>
      </c>
      <c r="K20" s="31">
        <f t="shared" si="3"/>
        <v>42.24</v>
      </c>
      <c r="L20" s="31">
        <f t="shared" si="4"/>
        <v>74.391999999999996</v>
      </c>
      <c r="M20" s="36"/>
    </row>
    <row r="21" spans="1:13" ht="20.100000000000001" customHeight="1">
      <c r="A21" s="34">
        <v>20</v>
      </c>
      <c r="B21" s="22" t="s">
        <v>209</v>
      </c>
      <c r="C21" s="22" t="s">
        <v>210</v>
      </c>
      <c r="D21" s="31">
        <v>81</v>
      </c>
      <c r="E21" s="31">
        <v>79.8</v>
      </c>
      <c r="F21" s="37">
        <v>83.4</v>
      </c>
      <c r="G21" s="31">
        <f t="shared" si="0"/>
        <v>81.239999999999995</v>
      </c>
      <c r="H21" s="31">
        <f t="shared" si="1"/>
        <v>32.496000000000002</v>
      </c>
      <c r="I21" s="35">
        <v>344</v>
      </c>
      <c r="J21" s="31">
        <f t="shared" si="2"/>
        <v>68.8</v>
      </c>
      <c r="K21" s="31">
        <f t="shared" si="3"/>
        <v>41.279999999999994</v>
      </c>
      <c r="L21" s="31">
        <f t="shared" si="4"/>
        <v>73.775999999999996</v>
      </c>
      <c r="M21" s="36"/>
    </row>
    <row r="22" spans="1:13" ht="20.100000000000001" customHeight="1">
      <c r="A22" s="34">
        <v>21</v>
      </c>
      <c r="B22" s="22" t="s">
        <v>211</v>
      </c>
      <c r="C22" s="22" t="s">
        <v>212</v>
      </c>
      <c r="D22" s="31">
        <v>82</v>
      </c>
      <c r="E22" s="31">
        <v>73.599999999999994</v>
      </c>
      <c r="F22" s="31">
        <v>75.599999999999994</v>
      </c>
      <c r="G22" s="31">
        <f t="shared" si="0"/>
        <v>76.719999999999985</v>
      </c>
      <c r="H22" s="31">
        <f t="shared" si="1"/>
        <v>30.687999999999995</v>
      </c>
      <c r="I22" s="35">
        <v>359</v>
      </c>
      <c r="J22" s="31">
        <f t="shared" si="2"/>
        <v>71.8</v>
      </c>
      <c r="K22" s="31">
        <f t="shared" si="3"/>
        <v>43.08</v>
      </c>
      <c r="L22" s="31">
        <f t="shared" si="4"/>
        <v>73.768000000000001</v>
      </c>
      <c r="M22" s="36"/>
    </row>
    <row r="23" spans="1:13" ht="20.100000000000001" customHeight="1">
      <c r="A23" s="34">
        <v>22</v>
      </c>
      <c r="B23" s="22" t="s">
        <v>213</v>
      </c>
      <c r="C23" s="22" t="s">
        <v>214</v>
      </c>
      <c r="D23" s="31">
        <v>60</v>
      </c>
      <c r="E23" s="31">
        <v>81.2</v>
      </c>
      <c r="F23" s="37">
        <v>77.8</v>
      </c>
      <c r="G23" s="31">
        <f t="shared" si="0"/>
        <v>73.820000000000007</v>
      </c>
      <c r="H23" s="31">
        <f t="shared" si="1"/>
        <v>29.528000000000006</v>
      </c>
      <c r="I23" s="35">
        <v>351</v>
      </c>
      <c r="J23" s="31">
        <f t="shared" si="2"/>
        <v>70.2</v>
      </c>
      <c r="K23" s="31">
        <f t="shared" si="3"/>
        <v>42.12</v>
      </c>
      <c r="L23" s="31">
        <f t="shared" si="4"/>
        <v>71.647999999999996</v>
      </c>
      <c r="M23" s="36"/>
    </row>
    <row r="24" spans="1:13" ht="20.100000000000001" customHeight="1">
      <c r="A24" s="34">
        <v>23</v>
      </c>
      <c r="B24" s="22" t="s">
        <v>215</v>
      </c>
      <c r="C24" s="22" t="s">
        <v>216</v>
      </c>
      <c r="D24" s="31">
        <v>64</v>
      </c>
      <c r="E24" s="31">
        <v>82</v>
      </c>
      <c r="F24" s="31">
        <v>83.6</v>
      </c>
      <c r="G24" s="31">
        <f t="shared" si="0"/>
        <v>77.08</v>
      </c>
      <c r="H24" s="31">
        <f t="shared" si="1"/>
        <v>30.832000000000001</v>
      </c>
      <c r="I24" s="35">
        <v>337</v>
      </c>
      <c r="J24" s="31">
        <f t="shared" si="2"/>
        <v>67.400000000000006</v>
      </c>
      <c r="K24" s="31">
        <f t="shared" si="3"/>
        <v>40.440000000000005</v>
      </c>
      <c r="L24" s="31">
        <f t="shared" si="4"/>
        <v>71.272000000000006</v>
      </c>
      <c r="M24" s="36"/>
    </row>
  </sheetData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2</Pages>
  <Words>0</Words>
  <Characters>0</Characters>
  <Application>Microsoft Excel</Application>
  <DocSecurity>0</DocSecurity>
  <Lines>0</Lines>
  <Paragraphs>0</Paragraphs>
  <MMClips>0</MMClips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外国语言文学</vt:lpstr>
      <vt:lpstr>翻译</vt:lpstr>
      <vt:lpstr>汉语国际教育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cp:revision>3</cp:revision>
  <cp:lastPrinted>2021-03-28T11:30:33Z</cp:lastPrinted>
  <dcterms:created xsi:type="dcterms:W3CDTF">2021-03-28T07:55:53Z</dcterms:created>
  <dcterms:modified xsi:type="dcterms:W3CDTF">2021-03-30T07:49:38Z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