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infrawarePen.xml" ContentType="application/inkml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?>
<Relationships xmlns="http://schemas.openxmlformats.org/package/2006/relationships"><Relationship Id="rId4" Type="http://schemas.openxmlformats.org/officeDocument/2006/relationships/custom-properties" Target="docProps/custom.xml" /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360" yWindow="30" windowWidth="25755" windowHeight="11595" tabRatio="510" activeTab="2"/>
  </bookViews>
  <sheets>
    <sheet name="外国语言文学" sheetId="6" r:id="rId1"/>
    <sheet name="翻译" sheetId="8" r:id="rId2"/>
    <sheet name="汉语国际教育" sheetId="9" r:id="rId3"/>
  </sheets>
  <definedNames>
    <definedName name="_xlnm._FilterDatabase" localSheetId="0" hidden="1">#REF!</definedName>
  </definedNames>
  <calcPr calcId="152511"/>
</workbook>
</file>

<file path=xl/sharedStrings.xml><?xml version="1.0" encoding="utf-8"?>
<sst xmlns="http://schemas.openxmlformats.org/spreadsheetml/2006/main" count="221" uniqueCount="221">
  <si>
    <t>序号</t>
  </si>
  <si>
    <t>考生编号</t>
  </si>
  <si>
    <t>姓名</t>
  </si>
  <si>
    <t>笔试成绩</t>
  </si>
  <si>
    <t>复试总成绩百分制</t>
  </si>
  <si>
    <t>初试成绩</t>
  </si>
  <si>
    <t>初试成绩百分制</t>
  </si>
  <si>
    <t>总成绩</t>
  </si>
  <si>
    <t>初试成绩百分制*60%</t>
  </si>
  <si>
    <t>复试成绩百分制*40%</t>
  </si>
  <si>
    <t>专业面试成绩</t>
  </si>
  <si>
    <t>外语面试成绩</t>
  </si>
  <si>
    <t>100131244170040</t>
  </si>
  <si>
    <t>107241113054789</t>
  </si>
  <si>
    <t>100321050211115</t>
  </si>
  <si>
    <t>100321050211328</t>
  </si>
  <si>
    <t>107241137075144</t>
  </si>
  <si>
    <t>100521011110010</t>
  </si>
  <si>
    <t>105611200007893</t>
  </si>
  <si>
    <t>105611200007906</t>
  </si>
  <si>
    <t>105611200007947</t>
  </si>
  <si>
    <t>吕文婷</t>
  </si>
  <si>
    <t>申玲</t>
  </si>
  <si>
    <t>张惠芸</t>
  </si>
  <si>
    <t>周美莲</t>
  </si>
  <si>
    <t>安玉萌</t>
  </si>
  <si>
    <t>廖静然</t>
  </si>
  <si>
    <t>方俐敏</t>
  </si>
  <si>
    <t>周懿</t>
  </si>
  <si>
    <t>王梦雨</t>
  </si>
  <si>
    <t>103191370720659</t>
  </si>
  <si>
    <t>103191421423656</t>
  </si>
  <si>
    <t>姚璐</t>
  </si>
  <si>
    <t>孙琼</t>
  </si>
  <si>
    <t>1</t>
  </si>
  <si>
    <t>2</t>
  </si>
  <si>
    <t>3</t>
  </si>
  <si>
    <t>4</t>
  </si>
  <si>
    <t>5</t>
  </si>
  <si>
    <t>6</t>
  </si>
  <si>
    <t>7</t>
  </si>
  <si>
    <t>8</t>
  </si>
  <si>
    <t>10</t>
  </si>
  <si>
    <t>面试成绩</t>
  </si>
  <si>
    <t>备注</t>
  </si>
  <si>
    <t>114141141153816</t>
  </si>
  <si>
    <t>廖梦思</t>
  </si>
  <si>
    <t>417</t>
  </si>
  <si>
    <t>114141134063060</t>
  </si>
  <si>
    <t>张钰田</t>
  </si>
  <si>
    <t>419</t>
  </si>
  <si>
    <t>114141141153815</t>
  </si>
  <si>
    <t>李霖</t>
  </si>
  <si>
    <t>413</t>
  </si>
  <si>
    <t>114141137033350</t>
  </si>
  <si>
    <t>张莹莹</t>
  </si>
  <si>
    <t>422</t>
  </si>
  <si>
    <t>114141137013185</t>
  </si>
  <si>
    <t>岳天琳</t>
  </si>
  <si>
    <t>401</t>
  </si>
  <si>
    <t>114141151394347</t>
  </si>
  <si>
    <t>申甜欣</t>
  </si>
  <si>
    <t>402</t>
  </si>
  <si>
    <t>114141113031911</t>
  </si>
  <si>
    <t>宋春艳</t>
  </si>
  <si>
    <t>394</t>
  </si>
  <si>
    <t>114141113061997</t>
  </si>
  <si>
    <t>赵婧宇</t>
  </si>
  <si>
    <t>405</t>
  </si>
  <si>
    <t>114141122072742</t>
  </si>
  <si>
    <t>麻英男</t>
  </si>
  <si>
    <t>114141113172203</t>
  </si>
  <si>
    <t>罗金鑫</t>
  </si>
  <si>
    <t>404</t>
  </si>
  <si>
    <t>114141113182227</t>
  </si>
  <si>
    <t>王晓甜</t>
  </si>
  <si>
    <t>114141162114683</t>
  </si>
  <si>
    <t>郑芙红</t>
  </si>
  <si>
    <t>378</t>
  </si>
  <si>
    <t>114141137063413</t>
  </si>
  <si>
    <t>黄为楚</t>
  </si>
  <si>
    <t>379</t>
  </si>
  <si>
    <t>114141141273847</t>
  </si>
  <si>
    <t>李结</t>
  </si>
  <si>
    <t>390</t>
  </si>
  <si>
    <t>114141141143798</t>
  </si>
  <si>
    <t>刘玉红</t>
  </si>
  <si>
    <t>384</t>
  </si>
  <si>
    <t>114141113041957</t>
  </si>
  <si>
    <t>李婷</t>
  </si>
  <si>
    <t>381</t>
  </si>
  <si>
    <t>114141112151815</t>
  </si>
  <si>
    <t>罗玥</t>
  </si>
  <si>
    <t>114141141463898</t>
  </si>
  <si>
    <t>赵婉晴</t>
  </si>
  <si>
    <t>114141134293095</t>
  </si>
  <si>
    <t>范凡</t>
  </si>
  <si>
    <t>387</t>
  </si>
  <si>
    <t>114141137013184</t>
  </si>
  <si>
    <t>蔡广为</t>
  </si>
  <si>
    <t>373</t>
  </si>
  <si>
    <t>114141113172204</t>
  </si>
  <si>
    <t>武佳伟</t>
  </si>
  <si>
    <t>365</t>
  </si>
  <si>
    <t>114141137133589</t>
  </si>
  <si>
    <t>任安琪</t>
  </si>
  <si>
    <t>114141142113943</t>
  </si>
  <si>
    <t>邱周辉</t>
  </si>
  <si>
    <t>367</t>
  </si>
  <si>
    <t>114141111641202</t>
  </si>
  <si>
    <t>刘柳</t>
  </si>
  <si>
    <t>362</t>
  </si>
  <si>
    <t>参加我院夏令营，按照规定执行</t>
  </si>
  <si>
    <t>114141135143133</t>
  </si>
  <si>
    <t>刘可欣</t>
  </si>
  <si>
    <t>114141123062766</t>
  </si>
  <si>
    <t>王云琪</t>
  </si>
  <si>
    <t>361</t>
  </si>
  <si>
    <t>114141113072018</t>
  </si>
  <si>
    <t>赵艳杰</t>
  </si>
  <si>
    <t>114141137033346</t>
  </si>
  <si>
    <t>蒋玉莲</t>
  </si>
  <si>
    <t>114141141393879</t>
  </si>
  <si>
    <t>范振茹</t>
  </si>
  <si>
    <t>114141113041955</t>
  </si>
  <si>
    <t>郭慧芳</t>
  </si>
  <si>
    <t>376</t>
  </si>
  <si>
    <t>114141123262908</t>
  </si>
  <si>
    <t>刘耀泽</t>
  </si>
  <si>
    <t>383</t>
  </si>
  <si>
    <t>114141150224236</t>
  </si>
  <si>
    <t>陈颖</t>
  </si>
  <si>
    <t>114141114112332</t>
  </si>
  <si>
    <t>王沛栋</t>
  </si>
  <si>
    <t>366</t>
  </si>
  <si>
    <t>114141111641193</t>
  </si>
  <si>
    <t>胡红</t>
  </si>
  <si>
    <t>368</t>
  </si>
  <si>
    <t>114141113142146</t>
  </si>
  <si>
    <t>申艳彩</t>
  </si>
  <si>
    <t>363</t>
  </si>
  <si>
    <t>114141113021872</t>
  </si>
  <si>
    <t>高天歌</t>
  </si>
  <si>
    <t>360</t>
  </si>
  <si>
    <t>114141111641182</t>
  </si>
  <si>
    <t>谭怡敏</t>
  </si>
  <si>
    <t>114141141473906</t>
  </si>
  <si>
    <t>孙雨欣</t>
  </si>
  <si>
    <t>114141111641199</t>
  </si>
  <si>
    <t>李汝倍</t>
  </si>
  <si>
    <t>114141150144195</t>
  </si>
  <si>
    <t>杨加乐</t>
  </si>
  <si>
    <t>358</t>
  </si>
  <si>
    <t>114141133113028</t>
  </si>
  <si>
    <t>畅欣</t>
  </si>
  <si>
    <t>359</t>
  </si>
  <si>
    <t>114141137063414</t>
  </si>
  <si>
    <t>张钰</t>
  </si>
  <si>
    <t>114141141153817</t>
  </si>
  <si>
    <t>郑翼</t>
  </si>
  <si>
    <t>114141141093775</t>
  </si>
  <si>
    <t>刘文兰</t>
  </si>
  <si>
    <t>114141137073461</t>
  </si>
  <si>
    <t>郑玉媛</t>
  </si>
  <si>
    <t>377</t>
  </si>
  <si>
    <t>114141114102323</t>
  </si>
  <si>
    <t>郝学芬</t>
  </si>
  <si>
    <t>357</t>
  </si>
  <si>
    <t>备注：本专业招生46人（含推免3人，夏令营优秀营员3人）</t>
  </si>
  <si>
    <t>序号</t>
  </si>
  <si>
    <t>114141113051979</t>
  </si>
  <si>
    <t>霍董卓</t>
  </si>
  <si>
    <t>“赴外汉语教师志愿者”项目服务期满、考核合格的考生，3年内参加全国硕士研究生招生考试的，初试总分加10分，</t>
  </si>
  <si>
    <t>114141137113576</t>
  </si>
  <si>
    <t>卢梦旭</t>
  </si>
  <si>
    <t>114141122072741</t>
  </si>
  <si>
    <t>刘淼</t>
  </si>
  <si>
    <t>114141142414072</t>
  </si>
  <si>
    <t>李岸达</t>
  </si>
  <si>
    <t>114141114062295</t>
  </si>
  <si>
    <t>来星星</t>
  </si>
  <si>
    <t>114141113182225</t>
  </si>
  <si>
    <t>李兆星</t>
  </si>
  <si>
    <t>114141132172974</t>
  </si>
  <si>
    <t>江玉洁</t>
  </si>
  <si>
    <t>114141141113783</t>
  </si>
  <si>
    <t>李草</t>
  </si>
  <si>
    <t>114141137133587</t>
  </si>
  <si>
    <t>代璐瑶</t>
  </si>
  <si>
    <t>114141111641147</t>
  </si>
  <si>
    <t>刘月</t>
  </si>
  <si>
    <t>114141137133586</t>
  </si>
  <si>
    <t>崔晓悦</t>
  </si>
  <si>
    <t>114141136023144</t>
  </si>
  <si>
    <t>陈建芳</t>
  </si>
  <si>
    <t>114141111641133</t>
  </si>
  <si>
    <t>杨喆</t>
  </si>
  <si>
    <t>114141113072014</t>
  </si>
  <si>
    <t>刘万新</t>
  </si>
  <si>
    <t>114141161054577</t>
  </si>
  <si>
    <t>朱秋雨</t>
  </si>
  <si>
    <t>114141141143796</t>
  </si>
  <si>
    <t>段艳文</t>
  </si>
  <si>
    <t>114141141093774</t>
  </si>
  <si>
    <t>刘鑫堂</t>
  </si>
  <si>
    <t>114141141393878</t>
  </si>
  <si>
    <t>赵雅琦</t>
  </si>
  <si>
    <t>114141141213836</t>
  </si>
  <si>
    <t>高赛赢</t>
  </si>
  <si>
    <t>114141111641145</t>
  </si>
  <si>
    <t>王一凡</t>
  </si>
  <si>
    <t>114141111641151</t>
  </si>
  <si>
    <t>肖月</t>
  </si>
  <si>
    <t>114141113172202</t>
  </si>
  <si>
    <t>张耀元</t>
  </si>
  <si>
    <t>114141134133082</t>
  </si>
  <si>
    <t>李宏颖</t>
  </si>
  <si>
    <t>5</t>
  </si>
  <si>
    <t>7</t>
  </si>
  <si>
    <t>5</t>
  </si>
  <si>
    <t>7</t>
  </si>
</sst>
</file>

<file path=xl/styles.xml><?xml version="1.0" encoding="utf-8"?>
<styleSheet xmlns="http://schemas.openxmlformats.org/spreadsheetml/2006/main">
  <numFmts count="6">
    <numFmt numFmtId="176" formatCode="0.0_ "/>
    <numFmt numFmtId="177" formatCode="_-* #,##0.00_-;\-* #,##0.00_-;_-* &quot;-&quot;??_-;_-@_-"/>
    <numFmt numFmtId="178" formatCode="&quot;¥&quot;#,##0.00;\-&quot;¥&quot;#,##0.00"/>
    <numFmt numFmtId="179" formatCode="0%"/>
    <numFmt numFmtId="180" formatCode="_-* #,##0_-;\-* #,##0_-;_-* &quot;-&quot;_-;_-@_-"/>
    <numFmt numFmtId="181" formatCode="&quot;¥&quot;#,##0;\\\-&quot;¥&quot;#,##0"/>
  </numFmts>
  <fonts count="32">
    <font>
      <sz val="10.0"/>
      <name val="Arial"/>
      <color rgb="FF000000"/>
    </font>
    <font>
      <b/>
      <sz val="10.0"/>
      <name val="宋体"/>
      <color rgb="FF000000"/>
    </font>
    <font>
      <sz val="12.0"/>
      <name val="Arial"/>
      <color rgb="FF000000"/>
    </font>
    <font>
      <sz val="11.0"/>
      <name val="宋体"/>
      <scheme val="minor"/>
      <color theme="1"/>
    </font>
    <font>
      <u/>
      <sz val="11.0"/>
      <name val="Arial"/>
      <color theme="10"/>
    </font>
    <font>
      <u/>
      <sz val="11.0"/>
      <name val="Arial"/>
      <color theme="11"/>
    </font>
    <font>
      <b/>
      <sz val="12.0"/>
      <name val="宋体"/>
      <color rgb="FF000000"/>
    </font>
    <font>
      <sz val="12.0"/>
      <name val="宋体"/>
      <scheme val="minor"/>
      <color rgb="FF000000"/>
    </font>
    <font>
      <b/>
      <sz val="12.0"/>
      <name val="宋体"/>
      <scheme val="minor"/>
      <color rgb="FF000000"/>
    </font>
    <font>
      <sz val="9.0"/>
      <name val="宋体"/>
      <color rgb="FF000000"/>
    </font>
    <font>
      <sz val="10.0"/>
      <name val="宋体"/>
      <scheme val="minor"/>
      <color rgb="FF000000"/>
    </font>
    <font>
      <sz val="10.0"/>
      <name val="宋体"/>
      <color rgb="FF000000"/>
    </font>
    <font>
      <i/>
      <sz val="10.0"/>
      <name val="宋体"/>
      <color rgb="FF000000"/>
    </font>
    <font>
      <sz val="20.0"/>
      <name val="宋体"/>
      <color rgb="FF000000"/>
    </font>
    <font>
      <sz val="8.0"/>
      <name val="宋体"/>
      <scheme val="minor"/>
      <color rgb="FF000000"/>
    </font>
    <font>
      <sz val="11.0"/>
      <name val="Arial"/>
      <color rgb="FFFF0000"/>
    </font>
    <font>
      <sz val="18.0"/>
      <name val="Arial"/>
      <color theme="3"/>
    </font>
    <font>
      <b/>
      <sz val="15.0"/>
      <name val="Arial"/>
      <color theme="3"/>
    </font>
    <font>
      <b/>
      <sz val="13.0"/>
      <name val="Arial"/>
      <color theme="3"/>
    </font>
    <font>
      <b/>
      <sz val="11.0"/>
      <name val="Arial"/>
      <color theme="3"/>
    </font>
    <font>
      <sz val="11.0"/>
      <name val="Arial"/>
      <color rgb="FF3F3F76"/>
    </font>
    <font>
      <b/>
      <sz val="11.0"/>
      <name val="Arial"/>
      <color rgb="FF3F3F3F"/>
    </font>
    <font>
      <b/>
      <sz val="11.0"/>
      <name val="Arial"/>
      <color rgb="FFFA7D00"/>
    </font>
    <font>
      <b/>
      <sz val="11.0"/>
      <name val="Arial"/>
      <color rgb="FFFFFFFF"/>
    </font>
    <font>
      <sz val="11.0"/>
      <name val="Arial"/>
      <color rgb="FFFA7D00"/>
    </font>
    <font>
      <b/>
      <sz val="11.0"/>
      <name val="Arial"/>
      <color theme="1"/>
    </font>
    <font>
      <sz val="11.0"/>
      <name val="Arial"/>
      <color rgb="FF006100"/>
    </font>
    <font>
      <sz val="11.0"/>
      <name val="Arial"/>
      <color rgb="FF9C0006"/>
    </font>
    <font>
      <sz val="11.0"/>
      <name val="Arial"/>
      <color rgb="FF9C6500"/>
    </font>
    <font>
      <sz val="11.0"/>
      <name val="Arial"/>
      <color theme="0"/>
    </font>
    <font>
      <sz val="11.0"/>
      <name val="Arial"/>
      <color theme="1"/>
    </font>
    <font>
      <i/>
      <sz val="11.0"/>
      <name val="Arial"/>
      <color rgb="FF7F7F7F"/>
    </font>
  </fonts>
  <fills count="38">
    <fill>
      <patternFill patternType="none"/>
    </fill>
    <fill>
      <patternFill patternType="gray125"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rgb="FFFFFFC0"/>
        <bgColor rgb="FFFFFFFF"/>
      </patternFill>
    </fill>
    <fill>
      <patternFill patternType="solid">
        <fgColor theme="0"/>
      </patternFill>
    </fill>
    <fill>
      <patternFill patternType="solid">
        <fgColor rgb="FFFFC000"/>
      </patternFill>
    </fill>
    <fill>
      <patternFill patternType="solid">
        <fgColor rgb="FFFFFFC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4"/>
      </patternFill>
    </fill>
    <fill>
      <patternFill patternType="solid">
        <fgColor theme="4" tint="0.799980"/>
      </patternFill>
    </fill>
    <fill>
      <patternFill patternType="solid">
        <fgColor theme="4" tint="0.599990"/>
      </patternFill>
    </fill>
    <fill>
      <patternFill patternType="solid">
        <fgColor theme="4" tint="0.399980"/>
      </patternFill>
    </fill>
    <fill>
      <patternFill patternType="solid">
        <fgColor theme="5"/>
      </patternFill>
    </fill>
    <fill>
      <patternFill patternType="solid">
        <fgColor theme="5" tint="0.799980"/>
      </patternFill>
    </fill>
    <fill>
      <patternFill patternType="solid">
        <fgColor theme="5" tint="0.599990"/>
      </patternFill>
    </fill>
    <fill>
      <patternFill patternType="solid">
        <fgColor theme="5" tint="0.399980"/>
      </patternFill>
    </fill>
    <fill>
      <patternFill patternType="solid">
        <fgColor theme="6"/>
      </patternFill>
    </fill>
    <fill>
      <patternFill patternType="solid">
        <fgColor theme="6" tint="0.799980"/>
      </patternFill>
    </fill>
    <fill>
      <patternFill patternType="solid">
        <fgColor theme="6" tint="0.599990"/>
      </patternFill>
    </fill>
    <fill>
      <patternFill patternType="solid">
        <fgColor theme="6" tint="0.399980"/>
      </patternFill>
    </fill>
    <fill>
      <patternFill patternType="solid">
        <fgColor theme="7"/>
      </patternFill>
    </fill>
    <fill>
      <patternFill patternType="solid">
        <fgColor theme="7" tint="0.799980"/>
      </patternFill>
    </fill>
    <fill>
      <patternFill patternType="solid">
        <fgColor theme="7" tint="0.599990"/>
      </patternFill>
    </fill>
    <fill>
      <patternFill patternType="solid">
        <fgColor theme="7" tint="0.399980"/>
      </patternFill>
    </fill>
    <fill>
      <patternFill patternType="solid">
        <fgColor theme="8"/>
      </patternFill>
    </fill>
    <fill>
      <patternFill patternType="solid">
        <fgColor theme="8" tint="0.799980"/>
      </patternFill>
    </fill>
    <fill>
      <patternFill patternType="solid">
        <fgColor theme="8" tint="0.599990"/>
      </patternFill>
    </fill>
    <fill>
      <patternFill patternType="solid">
        <fgColor theme="8" tint="0.399980"/>
      </patternFill>
    </fill>
    <fill>
      <patternFill patternType="solid">
        <fgColor theme="9"/>
      </patternFill>
    </fill>
    <fill>
      <patternFill patternType="solid">
        <fgColor theme="9" tint="0.799980"/>
      </patternFill>
    </fill>
    <fill>
      <patternFill patternType="solid">
        <fgColor theme="9" tint="0.599990"/>
      </patternFill>
    </fill>
    <fill>
      <patternFill patternType="solid">
        <fgColor theme="9" tint="0.399980"/>
      </patternFill>
    </fill>
    <fill>
      <patternFill patternType="solid">
        <fgColor theme="0"/>
      </patternFill>
    </fill>
  </fills>
  <borders count="12">
    <border>
      <left/>
      <right/>
      <top/>
      <bottom/>
      <diagonal style="none">
        <color rgb="FF000000"/>
      </diagonal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>
        <color rgb="FF000000"/>
      </diagonal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 style="none">
        <color rgb="FF000000"/>
      </diagonal>
    </border>
    <border>
      <left/>
      <right style="thin">
        <color rgb="FF000000"/>
      </right>
      <top style="thin">
        <color rgb="FF000000"/>
      </top>
      <bottom style="thin">
        <color rgb="FF000000"/>
      </bottom>
      <diagonal style="none">
        <color rgb="FF000000"/>
      </diagonal>
    </border>
    <border>
      <bottom style="thick">
        <color theme="4"/>
      </bottom>
      <diagonal style="none">
        <color rgb="FF000000"/>
      </diagonal>
    </border>
    <border>
      <bottom style="thick">
        <color rgb="FFACCCEA"/>
      </bottom>
      <diagonal style="none">
        <color rgb="FF000000"/>
      </diagonal>
    </border>
    <border>
      <bottom style="medium">
        <color theme="4" tint="0.399980"/>
      </bottom>
      <diagonal style="none">
        <color rgb="FF000000"/>
      </diagonal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 style="none">
        <color rgb="FF000000"/>
      </diagonal>
    </border>
    <border>
      <left style="thin">
        <color rgb="FF3F3F3F"/>
      </left>
      <right style="thin">
        <color rgb="FF3F3F3F"/>
      </right>
      <top style="thin">
        <color rgb="FF000000"/>
      </top>
      <bottom style="thin">
        <color rgb="FF3F3F3F"/>
      </bottom>
      <diagonal style="none">
        <color rgb="FF000000"/>
      </diagonal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 style="none">
        <color rgb="FF000000"/>
      </diagonal>
    </border>
    <border>
      <bottom style="double">
        <color rgb="FFFF8001"/>
      </bottom>
      <diagonal style="none">
        <color rgb="FF000000"/>
      </diagonal>
    </border>
    <border>
      <top style="thin">
        <color theme="4"/>
      </top>
      <bottom style="double">
        <color theme="4"/>
      </bottom>
      <diagonal style="none">
        <color rgb="FF000000"/>
      </diagonal>
    </border>
  </borders>
  <cellStyleXfs count="57">
    <xf numFmtId="0" fontId="0" fillId="0" borderId="0"/>
    <xf numFmtId="0" fontId="3" fillId="3" borderId="2" applyAlignment="0" applyFont="0" applyNumberFormat="0" applyProtection="0">
      <alignment vertical="center"/>
    </xf>
    <xf numFmtId="0" fontId="3" fillId="3" borderId="2" applyAlignment="0" applyFont="0" applyNumberFormat="0" applyProtection="0">
      <alignment vertical="center"/>
    </xf>
    <xf numFmtId="0" fontId="3" fillId="3" borderId="2" applyAlignment="0" applyFont="0" applyNumberFormat="0" applyProtection="0">
      <alignment vertical="center"/>
    </xf>
    <xf numFmtId="0" fontId="3" fillId="3" borderId="2" applyAlignment="0" applyFont="0" applyNumberForma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" fillId="0" borderId="0" applyAlignment="0" applyBorder="0" applyFill="0" applyNumberFormat="0" applyProtection="0">
      <alignment vertical="center"/>
    </xf>
    <xf numFmtId="0" fontId="5" fillId="0" borderId="0" applyAlignment="0" applyBorder="0" applyFill="0" applyNumberFormat="0" applyProtection="0">
      <alignment vertical="center"/>
    </xf>
    <xf numFmtId="43" fontId="0" fillId="0" borderId="0" applyAlignment="0" applyBorder="0" applyFill="0" applyFont="0" applyProtection="0">
      <alignment vertical="center"/>
    </xf>
    <xf numFmtId="7" fontId="0" fillId="0" borderId="0" applyAlignment="0" applyBorder="0" applyFill="0" applyFont="0" applyProtection="0">
      <alignment vertical="center"/>
    </xf>
    <xf numFmtId="9" fontId="0" fillId="0" borderId="0" applyAlignment="0" applyBorder="0" applyFill="0" applyFont="0" applyProtection="0">
      <alignment vertical="center"/>
    </xf>
    <xf numFmtId="41" fontId="0" fillId="0" borderId="0" applyAlignment="0" applyBorder="0" applyFill="0" applyFont="0" applyProtection="0">
      <alignment vertical="center"/>
    </xf>
    <xf numFmtId="5" fontId="0" fillId="0" borderId="0" applyAlignment="0" applyBorder="0" applyFill="0" applyFont="0" applyProtection="0">
      <alignment vertical="center"/>
    </xf>
    <xf numFmtId="0" fontId="0" fillId="6" borderId="2" applyAlignment="0" applyFont="0" applyNumberFormat="0" applyProtection="0">
      <alignment vertical="center"/>
    </xf>
    <xf numFmtId="0" fontId="15" fillId="0" borderId="0" applyAlignment="0" applyBorder="0" applyFill="0" applyNumberFormat="0" applyProtection="0">
      <alignment vertical="center"/>
    </xf>
    <xf numFmtId="0" fontId="16" fillId="0" borderId="0" applyAlignment="0" applyBorder="0" applyFill="0" applyNumberFormat="0" applyProtection="0">
      <alignment vertical="center"/>
    </xf>
    <xf numFmtId="0" fontId="17" fillId="0" borderId="4" applyAlignment="0" applyFill="0" applyNumberFormat="0" applyProtection="0">
      <alignment vertical="center"/>
    </xf>
    <xf numFmtId="0" fontId="18" fillId="0" borderId="5" applyAlignment="0" applyFill="0" applyNumberFormat="0" applyProtection="0">
      <alignment vertical="center"/>
    </xf>
    <xf numFmtId="0" fontId="19" fillId="0" borderId="6" applyAlignment="0" applyFill="0" applyNumberFormat="0" applyProtection="0">
      <alignment vertical="center"/>
    </xf>
    <xf numFmtId="0" fontId="19" fillId="0" borderId="0" applyAlignment="0" applyBorder="0" applyFill="0" applyNumberFormat="0" applyProtection="0">
      <alignment vertical="center"/>
    </xf>
    <xf numFmtId="0" fontId="20" fillId="7" borderId="7" applyAlignment="0" applyNumberFormat="0" applyProtection="0">
      <alignment vertical="center"/>
    </xf>
    <xf numFmtId="0" fontId="21" fillId="8" borderId="8" applyAlignment="0" applyNumberFormat="0" applyProtection="0">
      <alignment vertical="center"/>
    </xf>
    <xf numFmtId="0" fontId="22" fillId="8" borderId="7" applyAlignment="0" applyNumberFormat="0" applyProtection="0">
      <alignment vertical="center"/>
    </xf>
    <xf numFmtId="0" fontId="23" fillId="9" borderId="9" applyAlignment="0" applyNumberFormat="0" applyProtection="0">
      <alignment vertical="center"/>
    </xf>
    <xf numFmtId="0" fontId="24" fillId="0" borderId="10" applyAlignment="0" applyFill="0" applyNumberFormat="0" applyProtection="0">
      <alignment vertical="center"/>
    </xf>
    <xf numFmtId="0" fontId="25" fillId="0" borderId="11" applyAlignment="0" applyFill="0" applyNumberFormat="0" applyProtection="0">
      <alignment vertical="center"/>
    </xf>
    <xf numFmtId="0" fontId="26" fillId="10" borderId="0" applyAlignment="0" applyBorder="0" applyNumberFormat="0" applyProtection="0">
      <alignment vertical="center"/>
    </xf>
    <xf numFmtId="0" fontId="27" fillId="11" borderId="0" applyAlignment="0" applyBorder="0" applyNumberFormat="0" applyProtection="0">
      <alignment vertical="center"/>
    </xf>
    <xf numFmtId="0" fontId="28" fillId="12" borderId="0" applyAlignment="0" applyBorder="0" applyNumberFormat="0" applyProtection="0">
      <alignment vertical="center"/>
    </xf>
    <xf numFmtId="0" fontId="29" fillId="13" borderId="0" applyAlignment="0" applyBorder="0" applyNumberFormat="0" applyProtection="0">
      <alignment vertical="center"/>
    </xf>
    <xf numFmtId="0" fontId="30" fillId="14" borderId="0" applyAlignment="0" applyBorder="0" applyNumberFormat="0" applyProtection="0">
      <alignment vertical="center"/>
    </xf>
    <xf numFmtId="0" fontId="30" fillId="15" borderId="0" applyAlignment="0" applyBorder="0" applyNumberFormat="0" applyProtection="0">
      <alignment vertical="center"/>
    </xf>
    <xf numFmtId="0" fontId="29" fillId="16" borderId="0" applyAlignment="0" applyBorder="0" applyNumberFormat="0" applyProtection="0">
      <alignment vertical="center"/>
    </xf>
    <xf numFmtId="0" fontId="29" fillId="17" borderId="0" applyAlignment="0" applyBorder="0" applyNumberFormat="0" applyProtection="0">
      <alignment vertical="center"/>
    </xf>
    <xf numFmtId="0" fontId="30" fillId="18" borderId="0" applyAlignment="0" applyBorder="0" applyNumberFormat="0" applyProtection="0">
      <alignment vertical="center"/>
    </xf>
    <xf numFmtId="0" fontId="30" fillId="19" borderId="0" applyAlignment="0" applyBorder="0" applyNumberFormat="0" applyProtection="0">
      <alignment vertical="center"/>
    </xf>
    <xf numFmtId="0" fontId="29" fillId="20" borderId="0" applyAlignment="0" applyBorder="0" applyNumberFormat="0" applyProtection="0">
      <alignment vertical="center"/>
    </xf>
    <xf numFmtId="0" fontId="29" fillId="21" borderId="0" applyAlignment="0" applyBorder="0" applyNumberFormat="0" applyProtection="0">
      <alignment vertical="center"/>
    </xf>
    <xf numFmtId="0" fontId="30" fillId="22" borderId="0" applyAlignment="0" applyBorder="0" applyNumberFormat="0" applyProtection="0">
      <alignment vertical="center"/>
    </xf>
    <xf numFmtId="0" fontId="30" fillId="23" borderId="0" applyAlignment="0" applyBorder="0" applyNumberFormat="0" applyProtection="0">
      <alignment vertical="center"/>
    </xf>
    <xf numFmtId="0" fontId="29" fillId="24" borderId="0" applyAlignment="0" applyBorder="0" applyNumberFormat="0" applyProtection="0">
      <alignment vertical="center"/>
    </xf>
    <xf numFmtId="0" fontId="29" fillId="25" borderId="0" applyAlignment="0" applyBorder="0" applyNumberFormat="0" applyProtection="0">
      <alignment vertical="center"/>
    </xf>
    <xf numFmtId="0" fontId="30" fillId="26" borderId="0" applyAlignment="0" applyBorder="0" applyNumberFormat="0" applyProtection="0">
      <alignment vertical="center"/>
    </xf>
    <xf numFmtId="0" fontId="30" fillId="27" borderId="0" applyAlignment="0" applyBorder="0" applyNumberFormat="0" applyProtection="0">
      <alignment vertical="center"/>
    </xf>
    <xf numFmtId="0" fontId="29" fillId="28" borderId="0" applyAlignment="0" applyBorder="0" applyNumberFormat="0" applyProtection="0">
      <alignment vertical="center"/>
    </xf>
    <xf numFmtId="0" fontId="29" fillId="29" borderId="0" applyAlignment="0" applyBorder="0" applyNumberFormat="0" applyProtection="0">
      <alignment vertical="center"/>
    </xf>
    <xf numFmtId="0" fontId="30" fillId="30" borderId="0" applyAlignment="0" applyBorder="0" applyNumberFormat="0" applyProtection="0">
      <alignment vertical="center"/>
    </xf>
    <xf numFmtId="0" fontId="30" fillId="31" borderId="0" applyAlignment="0" applyBorder="0" applyNumberFormat="0" applyProtection="0">
      <alignment vertical="center"/>
    </xf>
    <xf numFmtId="0" fontId="29" fillId="32" borderId="0" applyAlignment="0" applyBorder="0" applyNumberFormat="0" applyProtection="0">
      <alignment vertical="center"/>
    </xf>
    <xf numFmtId="0" fontId="29" fillId="33" borderId="0" applyAlignment="0" applyBorder="0" applyNumberFormat="0" applyProtection="0">
      <alignment vertical="center"/>
    </xf>
    <xf numFmtId="0" fontId="30" fillId="34" borderId="0" applyAlignment="0" applyBorder="0" applyNumberFormat="0" applyProtection="0">
      <alignment vertical="center"/>
    </xf>
    <xf numFmtId="0" fontId="30" fillId="35" borderId="0" applyAlignment="0" applyBorder="0" applyNumberFormat="0" applyProtection="0">
      <alignment vertical="center"/>
    </xf>
    <xf numFmtId="0" fontId="29" fillId="36" borderId="0" applyAlignment="0" applyBorder="0" applyNumberFormat="0" applyProtection="0">
      <alignment vertical="center"/>
    </xf>
    <xf numFmtId="0" fontId="31" fillId="0" borderId="0" applyAlignment="0" applyBorder="0" applyFill="0" applyNumberFormat="0" applyProtection="0">
      <alignment vertical="center"/>
    </xf>
  </cellStyleXfs>
  <cellXfs count="39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0" fontId="2" fillId="2" borderId="0" xfId="0" applyFill="1"/>
    <xf numFmtId="0" fontId="6" fillId="2" borderId="1" xfId="0" applyFill="1" applyBorder="1" applyAlignment="1">
      <alignment horizontal="center" vertical="center" wrapText="1"/>
    </xf>
    <xf numFmtId="176" fontId="7" fillId="2" borderId="1" xfId="0" applyNumberFormat="1" applyFill="1" applyBorder="1" applyAlignment="1">
      <alignment horizontal="center" vertical="center"/>
    </xf>
    <xf numFmtId="0" fontId="7" fillId="2" borderId="1" xfId="0" applyFill="1" applyBorder="1" applyAlignment="1">
      <alignment horizontal="center" vertical="center"/>
    </xf>
    <xf numFmtId="0" fontId="6" fillId="2" borderId="1" xfId="0" applyFill="1" applyBorder="1" applyAlignment="1">
      <alignment horizontal="center" vertical="center"/>
    </xf>
    <xf numFmtId="49" fontId="7" fillId="2" borderId="1" xfId="0" applyNumberFormat="1" applyFill="1" applyBorder="1" applyAlignment="1">
      <alignment horizontal="center" vertical="center"/>
    </xf>
    <xf numFmtId="1" fontId="0" fillId="0" borderId="1" xfId="0" applyNumberFormat="1" applyFill="1" applyBorder="1" applyAlignment="1">
      <alignment vertical="center"/>
    </xf>
    <xf numFmtId="1" fontId="0" fillId="0" borderId="1" xfId="0" applyNumberFormat="1" applyFill="1" applyBorder="1" applyAlignment="1">
      <alignment horizontal="center" vertical="center"/>
    </xf>
    <xf numFmtId="176" fontId="8" fillId="2" borderId="1" xfId="0" applyNumberFormat="1" applyFill="1" applyBorder="1" applyAlignment="1">
      <alignment horizontal="center" vertical="center"/>
    </xf>
    <xf numFmtId="1" fontId="0" fillId="4" borderId="1" xfId="0" applyNumberFormat="1" applyFill="1" applyBorder="1" applyAlignment="1">
      <alignment vertical="center"/>
    </xf>
    <xf numFmtId="1" fontId="0" fillId="4" borderId="3" xfId="0" applyNumberFormat="1" applyFill="1" applyBorder="1" applyAlignment="1">
      <alignment vertical="center"/>
    </xf>
    <xf numFmtId="1" fontId="0" fillId="4" borderId="1" xfId="0" applyNumberFormat="1" applyFill="1" applyBorder="1" applyAlignment="1">
      <alignment horizontal="center" vertical="center"/>
    </xf>
    <xf numFmtId="0" fontId="2" fillId="2" borderId="1" xfId="0" applyFill="1" applyBorder="1" applyAlignment="1">
      <alignment horizontal="center"/>
    </xf>
    <xf numFmtId="0" fontId="2" fillId="0" borderId="1" xfId="0" applyFill="1" applyBorder="1" applyAlignment="1" applyProtection="1">
      <alignment horizontal="center" vertical="center"/>
    </xf>
    <xf numFmtId="0" fontId="7" fillId="0" borderId="1" xfId="0" applyFill="1" applyBorder="1" applyAlignment="1" applyProtection="1">
      <alignment horizontal="center" vertical="center"/>
    </xf>
    <xf numFmtId="176" fontId="10" fillId="2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0" fontId="11" fillId="0" borderId="1" xfId="0" applyFill="1" applyBorder="1" applyAlignment="1" applyProtection="1">
      <alignment horizontal="center" vertical="center"/>
    </xf>
    <xf numFmtId="0" fontId="2" fillId="4" borderId="1" xfId="0" applyFill="1" applyBorder="1" applyAlignment="1" applyProtection="1">
      <alignment horizontal="center" vertical="center"/>
    </xf>
    <xf numFmtId="0" fontId="7" fillId="4" borderId="1" xfId="0" applyFill="1" applyBorder="1" applyAlignment="1" applyProtection="1">
      <alignment horizontal="center" vertical="center"/>
    </xf>
    <xf numFmtId="0" fontId="0" fillId="4" borderId="1" xfId="0" applyFill="1" applyBorder="1" applyAlignment="1">
      <alignment horizontal="center"/>
    </xf>
    <xf numFmtId="0" fontId="13" fillId="2" borderId="0" xfId="0" applyFill="1" applyAlignment="1">
      <alignment horizontal="center" vertical="center"/>
    </xf>
    <xf numFmtId="0" fontId="1" fillId="0" borderId="1" xfId="0" applyFill="1" applyBorder="1" applyAlignment="1">
      <alignment horizontal="center" vertical="center" wrapText="1"/>
    </xf>
    <xf numFmtId="0" fontId="1" fillId="0" borderId="1" xfId="0" applyFill="1" applyBorder="1" applyAlignment="1">
      <alignment horizontal="center" vertical="center"/>
    </xf>
    <xf numFmtId="0" fontId="2" fillId="0" borderId="1" xfId="0" applyFill="1" applyBorder="1" applyAlignment="1">
      <alignment horizontal="center" vertical="center"/>
    </xf>
    <xf numFmtId="176" fontId="7" fillId="0" borderId="1" xfId="0" applyNumberFormat="1" applyFill="1" applyBorder="1" applyAlignment="1">
      <alignment horizontal="center" vertical="center"/>
    </xf>
    <xf numFmtId="0" fontId="2" fillId="5" borderId="1" xfId="0" applyFill="1" applyBorder="1" applyAlignment="1" applyProtection="1">
      <alignment horizontal="center" vertical="center"/>
    </xf>
    <xf numFmtId="176" fontId="14" fillId="0" borderId="1" xfId="0" applyNumberFormat="1" applyFill="1" applyBorder="1" applyAlignment="1">
      <alignment horizontal="left" vertical="center" wrapText="1"/>
    </xf>
    <xf numFmtId="0" fontId="2" fillId="0" borderId="1" xfId="0" applyFill="1" applyBorder="1" applyAlignment="1">
      <alignment horizontal="center"/>
    </xf>
    <xf numFmtId="0" fontId="2" fillId="4" borderId="1" xfId="0" applyNumberFormat="1" applyFill="1" applyBorder="1" applyAlignment="1" applyProtection="1">
      <alignment horizontal="center" vertical="center"/>
    </xf>
    <xf numFmtId="176" fontId="10" fillId="0" borderId="1" xfId="0" applyNumberFormat="1" applyFill="1" applyBorder="1" applyAlignment="1">
      <alignment horizontal="center" vertical="center"/>
    </xf>
    <xf numFmtId="0" fontId="7" fillId="0" borderId="1" xfId="0" applyFill="1" applyBorder="1" applyAlignment="1">
      <alignment horizontal="center" vertical="center"/>
    </xf>
    <xf numFmtId="176" fontId="1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center"/>
    </xf>
    <xf numFmtId="0" fontId="0" fillId="0" borderId="0" xfId="0" applyFill="1"/>
    <xf numFmtId="0" fontId="2" fillId="37" borderId="1" xfId="0" applyFill="1" applyBorder="1" applyAlignment="1" applyProtection="1">
      <alignment horizontal="center" vertical="center"/>
    </xf>
  </cellXfs>
  <cellStyles count="57">
    <cellStyle name="20% - 强调文字1" xfId="33" builtinId="30"/>
    <cellStyle name="20% - 强调文字2" xfId="37" builtinId="34"/>
    <cellStyle name="20% - 强调文字3" xfId="41" builtinId="38"/>
    <cellStyle name="20% - 强调文字4" xfId="45" builtinId="42"/>
    <cellStyle name="20% - 强调文字5" xfId="49" builtinId="46"/>
    <cellStyle name="20% - 强调文字6" xfId="53" builtinId="50"/>
    <cellStyle name="40% - 强调文字1" xfId="34" builtinId="31"/>
    <cellStyle name="40% - 强调文字2" xfId="38" builtinId="35"/>
    <cellStyle name="40% - 强调文字3" xfId="42" builtinId="39"/>
    <cellStyle name="40% - 强调文字4" xfId="46" builtinId="43"/>
    <cellStyle name="40% - 强调文字5" xfId="50" builtinId="47"/>
    <cellStyle name="40% - 强调文字6" xfId="54" builtinId="51"/>
    <cellStyle name="60% - 强调文字1" xfId="35" builtinId="32"/>
    <cellStyle name="60% - 强调文字2" xfId="39" builtinId="36"/>
    <cellStyle name="60% - 强调文字3" xfId="43" builtinId="40"/>
    <cellStyle name="60% - 强调文字4" xfId="47" builtinId="44"/>
    <cellStyle name="60% - 强调文字5" xfId="51" builtinId="48"/>
    <cellStyle name="60% - 强调文字6" xfId="55" builtinId="52"/>
    <cellStyle name="千位分隔" xfId="11" builtinId="3"/>
    <cellStyle name="千位分隔[0]" xfId="14" builtinId="6"/>
    <cellStyle name="好" xfId="29" builtinId="26"/>
    <cellStyle name="差" xfId="30" builtinId="27"/>
    <cellStyle name="已访问的超链接" xfId="10" builtinId="9" hidden="1"/>
    <cellStyle name="常规" xfId="0" builtinId="0"/>
    <cellStyle name="强调文字1" xfId="32" builtinId="29"/>
    <cellStyle name="强调文字2" xfId="36" builtinId="33"/>
    <cellStyle name="强调文字3" xfId="40" builtinId="37"/>
    <cellStyle name="强调文字4" xfId="44" builtinId="41"/>
    <cellStyle name="强调文字5" xfId="48" builtinId="45"/>
    <cellStyle name="强调文字6" xfId="52" builtinId="49"/>
    <cellStyle name="批注" xfId="16" builtinId="10"/>
    <cellStyle name="标题" xfId="18" builtinId="15"/>
    <cellStyle name="标题 1" xfId="19" builtinId="16"/>
    <cellStyle name="标题 2" xfId="20" builtinId="17"/>
    <cellStyle name="标题 3" xfId="21" builtinId="18"/>
    <cellStyle name="标题 4" xfId="22" builtinId="19"/>
    <cellStyle name="检查单元格" xfId="26" builtinId="23"/>
    <cellStyle name="汇总" xfId="28" builtinId="25"/>
    <cellStyle name="百分比" xfId="13" builtinId="5"/>
    <cellStyle name="解释性文本" xfId="56" builtinId="53"/>
    <cellStyle name="警告文本" xfId="17" builtinId="11"/>
    <cellStyle name="计算" xfId="25" builtinId="22"/>
    <cellStyle name="货币" xfId="12" builtinId="4"/>
    <cellStyle name="货币[0]" xfId="15" builtinId="7"/>
    <cellStyle name="超链接" xfId="9" builtinId="8" hidden="1"/>
    <cellStyle name="输入" xfId="23" builtinId="20"/>
    <cellStyle name="输出" xfId="24" builtinId="21"/>
    <cellStyle name="适中" xfId="31" builtinId="28"/>
    <cellStyle name="链接的单元格" xfId="27" builtinId="24"/>
    <cellStyle name="常规 2" xfId="5"/>
    <cellStyle name="常规 3" xfId="6"/>
    <cellStyle name="常规 4" xfId="7"/>
    <cellStyle name="常规 5" xfId="8"/>
    <cellStyle name="注释 2" xfId="2"/>
    <cellStyle name="注释 3" xfId="3"/>
    <cellStyle name="注释 4" xfId="4"/>
    <cellStyle name="注释 5" xfId="1"/>
  </cellStyles>
</styleSheet>
</file>

<file path=xl/_rels/workbook.xml.rels><?xml version="1.0" encoding="UTF-8"?>
<Relationships xmlns="http://schemas.openxmlformats.org/package/2006/relationships"><Relationship Id="rId1" Type="http://schemas.openxmlformats.org/officeDocument/2006/relationships/worksheet" Target="worksheets/sheet1.xml"></Relationship><Relationship Id="rId2" Type="http://schemas.openxmlformats.org/officeDocument/2006/relationships/worksheet" Target="worksheets/sheet2.xml"></Relationship><Relationship Id="rId3" Type="http://schemas.openxmlformats.org/officeDocument/2006/relationships/worksheet" Target="worksheets/sheet3.xml"></Relationship><Relationship Id="rId4" Type="http://schemas.openxmlformats.org/officeDocument/2006/relationships/theme" Target="theme/theme1.xml"></Relationship><Relationship Id="rId5" Type="http://schemas.openxmlformats.org/officeDocument/2006/relationships/styles" Target="styles.xml"></Relationship><Relationship Id="rId6" Type="http://schemas.openxmlformats.org/officeDocument/2006/relationships/sharedStrings" Target="sharedStrings.xml"></Relationship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?>
<Relationships xmlns="http://schemas.openxmlformats.org/package/2006/relationships"></Relationships>
</file>

<file path=xl/worksheets/_rels/sheet2.xml.rels><?xml version="1.0" encoding="UTF-8"?>
<Relationships xmlns="http://schemas.openxmlformats.org/package/2006/relationships"></Relationships>
</file>

<file path=xl/worksheets/_rels/sheet3.xml.rels><?xml version="1.0" encoding="UTF-8"?>
<Relationships xmlns="http://schemas.openxmlformats.org/package/2006/relationships"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1"/>
  <sheetViews>
    <sheetView zoomScaleNormal="100" workbookViewId="0">
      <selection activeCell="I17" sqref="I17"/>
    </sheetView>
  </sheetViews>
  <sheetFormatPr defaultColWidth="9.00000000" defaultRowHeight="12.750000"/>
  <cols>
    <col min="1" max="1" style="2" width="6.14785705" customWidth="1" outlineLevel="0"/>
    <col min="2" max="2" style="2" width="19.71928488" customWidth="1" outlineLevel="0"/>
    <col min="3" max="3" style="2" width="9.00499998" customWidth="1" outlineLevel="0"/>
    <col min="4" max="4" style="2" width="8.00499998" customWidth="1" outlineLevel="0"/>
    <col min="5" max="5" style="2" width="8.71928583" customWidth="1" outlineLevel="0"/>
    <col min="6" max="6" style="2" width="10.86214243" customWidth="1" outlineLevel="0"/>
    <col min="7" max="7" style="2" width="11.14785753" customWidth="1" outlineLevel="0"/>
    <col min="8" max="8" style="2" width="10.29071413" customWidth="1" outlineLevel="0"/>
    <col min="9" max="9" style="1" width="10.29071413" customWidth="1" outlineLevel="0"/>
    <col min="10" max="10" style="1" width="13.71928583" customWidth="1" outlineLevel="0"/>
    <col min="11" max="11" style="2" width="10.86214243" customWidth="1" outlineLevel="0"/>
    <col min="12" max="12" style="1" width="9.14785753" customWidth="1" outlineLevel="0"/>
    <col min="13" max="14" style="1" width="9.00499998" customWidth="1" outlineLevel="0"/>
    <col min="15" max="16384" style="1" width="9.00499998" customWidth="1" outlineLevel="0"/>
  </cols>
  <sheetData>
    <row r="1" spans="1:12" s="3" customFormat="1" ht="71.250000" customHeight="1">
      <c r="A1" s="4" t="s">
        <v>0</v>
      </c>
      <c r="B1" s="4" t="s">
        <v>1</v>
      </c>
      <c r="C1" s="11" t="s">
        <v>2</v>
      </c>
      <c r="D1" s="4" t="s">
        <v>3</v>
      </c>
      <c r="E1" s="4" t="s">
        <v>10</v>
      </c>
      <c r="F1" s="4" t="s">
        <v>11</v>
      </c>
      <c r="G1" s="4" t="s">
        <v>4</v>
      </c>
      <c r="H1" s="4" t="s">
        <v>9</v>
      </c>
      <c r="I1" s="4" t="s">
        <v>5</v>
      </c>
      <c r="J1" s="4" t="s">
        <v>6</v>
      </c>
      <c r="K1" s="4" t="s">
        <v>8</v>
      </c>
      <c r="L1" s="7" t="s">
        <v>7</v>
      </c>
    </row>
    <row r="2" spans="1:12" s="3" customFormat="1" ht="21.750000" customHeight="1">
      <c r="A2" s="8" t="s">
        <v>34</v>
      </c>
      <c r="B2" s="12" t="s">
        <v>15</v>
      </c>
      <c r="C2" s="13" t="s">
        <v>24</v>
      </c>
      <c r="D2" s="5">
        <v>81</v>
      </c>
      <c r="E2" s="5">
        <v>86.6</v>
      </c>
      <c r="F2" s="5">
        <v>98</v>
      </c>
      <c r="G2" s="5">
        <f>D2*30%+E2*50%+F2*20%</f>
        <v>87.2</v>
      </c>
      <c r="H2" s="5">
        <f>G2*40%</f>
        <v>34.88</v>
      </c>
      <c r="I2" s="14">
        <v>403</v>
      </c>
      <c r="J2" s="5">
        <f>I2/5</f>
        <v>80.6</v>
      </c>
      <c r="K2" s="5">
        <f>J2*60%</f>
        <v>48.36</v>
      </c>
      <c r="L2" s="5">
        <f>H2+K2</f>
        <v>83.24</v>
      </c>
    </row>
    <row r="3" spans="1:12" s="3" customFormat="1" ht="21.750000" customHeight="1">
      <c r="A3" s="8" t="s">
        <v>35</v>
      </c>
      <c r="B3" s="12" t="s">
        <v>12</v>
      </c>
      <c r="C3" s="13" t="s">
        <v>21</v>
      </c>
      <c r="D3" s="5">
        <v>73</v>
      </c>
      <c r="E3" s="5">
        <v>88.2</v>
      </c>
      <c r="F3" s="5">
        <v>92</v>
      </c>
      <c r="G3" s="5">
        <f>D3*30%+E3*50%+F3*20%</f>
        <v>84.4</v>
      </c>
      <c r="H3" s="5">
        <f>G3*40%</f>
        <v>33.76</v>
      </c>
      <c r="I3" s="14">
        <v>411</v>
      </c>
      <c r="J3" s="5">
        <f>I3/5</f>
        <v>82.2</v>
      </c>
      <c r="K3" s="5">
        <f>J3*60%</f>
        <v>49.32</v>
      </c>
      <c r="L3" s="5">
        <f>H3+K3</f>
        <v>83.08</v>
      </c>
    </row>
    <row r="4" spans="1:12" s="3" customFormat="1" ht="21.750000" customHeight="1">
      <c r="A4" s="8" t="s">
        <v>36</v>
      </c>
      <c r="B4" s="12" t="s">
        <v>30</v>
      </c>
      <c r="C4" s="13" t="s">
        <v>32</v>
      </c>
      <c r="D4" s="5">
        <v>87</v>
      </c>
      <c r="E4" s="5">
        <v>87.8</v>
      </c>
      <c r="F4" s="5">
        <v>90</v>
      </c>
      <c r="G4" s="5">
        <f>D4*30%+E4*50%+F4*20%</f>
        <v>88</v>
      </c>
      <c r="H4" s="5">
        <f>G4*40%</f>
        <v>35.2</v>
      </c>
      <c r="I4" s="14">
        <v>395</v>
      </c>
      <c r="J4" s="5">
        <f>I4/5</f>
        <v>79</v>
      </c>
      <c r="K4" s="5">
        <f>J4*60%</f>
        <v>47.4</v>
      </c>
      <c r="L4" s="5">
        <f>H4+K4</f>
        <v>82.6</v>
      </c>
    </row>
    <row r="5" spans="1:12" s="3" customFormat="1" ht="21.750000" customHeight="1">
      <c r="A5" s="8" t="s">
        <v>37</v>
      </c>
      <c r="B5" s="12" t="s">
        <v>14</v>
      </c>
      <c r="C5" s="13" t="s">
        <v>23</v>
      </c>
      <c r="D5" s="5">
        <v>78</v>
      </c>
      <c r="E5" s="5">
        <v>85.4</v>
      </c>
      <c r="F5" s="5">
        <v>93</v>
      </c>
      <c r="G5" s="5">
        <f>D5*30%+E5*50%+F5*20%</f>
        <v>84.7</v>
      </c>
      <c r="H5" s="5">
        <f>G5*40%</f>
        <v>33.88</v>
      </c>
      <c r="I5" s="14">
        <v>404</v>
      </c>
      <c r="J5" s="5">
        <f>I5/5</f>
        <v>80.8</v>
      </c>
      <c r="K5" s="5">
        <f>J5*60%</f>
        <v>48.48</v>
      </c>
      <c r="L5" s="5">
        <f>H5+K5</f>
        <v>82.36</v>
      </c>
    </row>
    <row r="6" spans="1:12" s="3" customFormat="1" ht="21.750000" customHeight="1">
      <c r="A6" s="8" t="s">
        <v>219</v>
      </c>
      <c r="B6" s="12" t="s">
        <v>18</v>
      </c>
      <c r="C6" s="13" t="s">
        <v>27</v>
      </c>
      <c r="D6" s="5">
        <v>83.5</v>
      </c>
      <c r="E6" s="6">
        <v>85.4</v>
      </c>
      <c r="F6" s="5">
        <v>91</v>
      </c>
      <c r="G6" s="5">
        <f>D6*30%+E6*50%+F6*20%</f>
        <v>85.95</v>
      </c>
      <c r="H6" s="5">
        <f>G6*40%</f>
        <v>34.38</v>
      </c>
      <c r="I6" s="14">
        <v>398</v>
      </c>
      <c r="J6" s="5">
        <f>I6/5</f>
        <v>79.6</v>
      </c>
      <c r="K6" s="5">
        <f>J6*60%</f>
        <v>47.76</v>
      </c>
      <c r="L6" s="5">
        <f>H6+K6</f>
        <v>82.14</v>
      </c>
    </row>
    <row r="7" spans="1:12" s="3" customFormat="1" ht="21.750000" customHeight="1">
      <c r="A7" s="8" t="s">
        <v>39</v>
      </c>
      <c r="B7" s="12" t="s">
        <v>19</v>
      </c>
      <c r="C7" s="13" t="s">
        <v>28</v>
      </c>
      <c r="D7" s="5">
        <v>85</v>
      </c>
      <c r="E7" s="5">
        <v>83.2</v>
      </c>
      <c r="F7" s="5">
        <v>90</v>
      </c>
      <c r="G7" s="5">
        <f>D7*30%+E7*50%+F7*20%</f>
        <v>85.1</v>
      </c>
      <c r="H7" s="5">
        <f>G7*40%</f>
        <v>34.04</v>
      </c>
      <c r="I7" s="14">
        <v>396</v>
      </c>
      <c r="J7" s="5">
        <f>I7/5</f>
        <v>79.2</v>
      </c>
      <c r="K7" s="5">
        <f>J7*60%</f>
        <v>47.52</v>
      </c>
      <c r="L7" s="5">
        <f>H7+K7</f>
        <v>81.56</v>
      </c>
    </row>
    <row r="8" spans="1:12" ht="19.500000" customHeight="1">
      <c r="A8" s="8" t="s">
        <v>220</v>
      </c>
      <c r="B8" s="9" t="s">
        <v>20</v>
      </c>
      <c r="C8" s="9" t="s">
        <v>29</v>
      </c>
      <c r="D8" s="5">
        <v>84.5</v>
      </c>
      <c r="E8" s="5">
        <v>86.2</v>
      </c>
      <c r="F8" s="5">
        <v>77</v>
      </c>
      <c r="G8" s="5">
        <f>D8*30%+E8*50%+F8*20%</f>
        <v>83.85</v>
      </c>
      <c r="H8" s="5">
        <f>G8*40%</f>
        <v>33.54</v>
      </c>
      <c r="I8" s="10">
        <v>396</v>
      </c>
      <c r="J8" s="5">
        <f>I8/5</f>
        <v>79.2</v>
      </c>
      <c r="K8" s="5">
        <f>J8*60%</f>
        <v>47.52</v>
      </c>
      <c r="L8" s="5">
        <f>H8+K8</f>
        <v>81.06</v>
      </c>
    </row>
    <row r="9" spans="1:12" ht="19.500000" customHeight="1">
      <c r="A9" s="8" t="s">
        <v>41</v>
      </c>
      <c r="B9" s="9" t="s">
        <v>16</v>
      </c>
      <c r="C9" s="9" t="s">
        <v>25</v>
      </c>
      <c r="D9" s="5">
        <v>81.5</v>
      </c>
      <c r="E9" s="6">
        <v>84</v>
      </c>
      <c r="F9" s="5">
        <v>75</v>
      </c>
      <c r="G9" s="5">
        <f>D9*30%+E9*50%+F9*20%</f>
        <v>81.45</v>
      </c>
      <c r="H9" s="5">
        <f>G9*40%</f>
        <v>32.58</v>
      </c>
      <c r="I9" s="10">
        <v>400</v>
      </c>
      <c r="J9" s="5">
        <f>I9/5</f>
        <v>80</v>
      </c>
      <c r="K9" s="5">
        <f>J9*60%</f>
        <v>48</v>
      </c>
      <c r="L9" s="5">
        <f>H9+K9</f>
        <v>80.58</v>
      </c>
    </row>
    <row r="10" spans="1:12">
      <c r="A10" s="2"/>
      <c r="B10" s="2"/>
      <c r="C10" s="2"/>
      <c r="D10" s="2"/>
      <c r="E10" s="2"/>
      <c r="F10" s="2"/>
      <c r="G10" s="2"/>
      <c r="H10" s="2"/>
      <c r="I10" s="1"/>
      <c r="J10" s="1"/>
      <c r="K10" s="2"/>
      <c r="L10" s="1"/>
    </row>
    <row r="11" spans="1:12">
      <c r="A11" s="2"/>
      <c r="B11" s="2"/>
      <c r="C11" s="2"/>
      <c r="D11" s="2"/>
      <c r="E11" s="2"/>
      <c r="F11" s="2"/>
      <c r="G11" s="2"/>
      <c r="H11" s="2"/>
      <c r="I11" s="1"/>
      <c r="J11" s="1"/>
      <c r="K11" s="2"/>
      <c r="L11" s="1"/>
    </row>
  </sheetData>
  <sortState ref="A2:M12">
    <sortCondition descending="1" ref="L1:L1"/>
  </sortState>
  <phoneticPr fontId="1" type="noConversion"/>
  <pageMargins left="0.45" right="0.46" top="0.76" bottom="0.59" header="0.31" footer="0.31"/>
  <pageSetup paperSize="9" orientation="landscape"/>
  <headerFooter>
    <oddHeader>&amp;C&amp;15 2021&amp;"宋体,常规"年外国语言文学拟录取名单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K55"/>
  <sheetViews>
    <sheetView topLeftCell="A37" workbookViewId="0">
      <selection activeCell="C56" sqref="C56"/>
    </sheetView>
  </sheetViews>
  <sheetFormatPr defaultRowHeight="12.750000"/>
  <cols>
    <col min="1" max="1" style="2" width="6.86214290" customWidth="1" outlineLevel="0"/>
    <col min="2" max="2" style="2" width="22.57642828" customWidth="1" outlineLevel="0"/>
    <col min="3" max="3" style="2" width="8.86214243" customWidth="1" outlineLevel="0"/>
    <col min="4" max="4" style="2" width="8.71928583" customWidth="1" outlineLevel="0"/>
    <col min="5" max="5" style="2" width="10.86214243" customWidth="1" outlineLevel="0"/>
    <col min="6" max="6" style="2" width="13.14785753" customWidth="1" outlineLevel="0"/>
    <col min="7" max="7" style="2" width="8.86214243" customWidth="1" outlineLevel="0"/>
    <col min="8" max="8" style="1" width="10.00499998" customWidth="1" outlineLevel="0"/>
    <col min="9" max="9" style="1" width="13.71928583" customWidth="1" outlineLevel="0"/>
    <col min="10" max="10" style="2" width="9.86214243" customWidth="1" outlineLevel="0"/>
    <col min="11" max="11" style="1" width="14.71928583" customWidth="1" outlineLevel="0"/>
  </cols>
  <sheetData>
    <row r="1" spans="1:11" ht="42.750000">
      <c r="A1" s="4" t="s">
        <v>169</v>
      </c>
      <c r="B1" s="4" t="s">
        <v>1</v>
      </c>
      <c r="C1" s="4" t="s">
        <v>2</v>
      </c>
      <c r="D1" s="4" t="s">
        <v>3</v>
      </c>
      <c r="E1" s="4" t="s">
        <v>43</v>
      </c>
      <c r="F1" s="4" t="s">
        <v>4</v>
      </c>
      <c r="G1" s="4" t="s">
        <v>9</v>
      </c>
      <c r="H1" s="4" t="s">
        <v>5</v>
      </c>
      <c r="I1" s="4" t="s">
        <v>6</v>
      </c>
      <c r="J1" s="4" t="s">
        <v>8</v>
      </c>
      <c r="K1" s="7" t="s">
        <v>7</v>
      </c>
    </row>
    <row r="2" spans="1:11" ht="19.500000" customHeight="1">
      <c r="A2" s="15">
        <v>1</v>
      </c>
      <c r="B2" s="16" t="s">
        <v>45</v>
      </c>
      <c r="C2" s="16" t="s">
        <v>46</v>
      </c>
      <c r="D2" s="5">
        <v>86</v>
      </c>
      <c r="E2" s="5">
        <v>84</v>
      </c>
      <c r="F2" s="5">
        <f>D2*40%+E2*60%</f>
        <v>84.8</v>
      </c>
      <c r="G2" s="5">
        <f>F2*40%</f>
        <v>33.92</v>
      </c>
      <c r="H2" s="17" t="s">
        <v>47</v>
      </c>
      <c r="I2" s="5">
        <f>H2/5</f>
        <v>83.4</v>
      </c>
      <c r="J2" s="5">
        <f>I2*60%</f>
        <v>50.04</v>
      </c>
      <c r="K2" s="5">
        <f>G2+J2</f>
        <v>83.96</v>
      </c>
    </row>
    <row r="3" spans="1:11" ht="19.500000" customHeight="1">
      <c r="A3" s="15">
        <v>2</v>
      </c>
      <c r="B3" s="16" t="s">
        <v>48</v>
      </c>
      <c r="C3" s="16" t="s">
        <v>49</v>
      </c>
      <c r="D3" s="5">
        <v>90</v>
      </c>
      <c r="E3" s="5">
        <v>80</v>
      </c>
      <c r="F3" s="5">
        <f>D3*40%+E3*60%</f>
        <v>84</v>
      </c>
      <c r="G3" s="5">
        <f>F3*40%</f>
        <v>33.6</v>
      </c>
      <c r="H3" s="17" t="s">
        <v>50</v>
      </c>
      <c r="I3" s="5">
        <f>H3/5</f>
        <v>83.8</v>
      </c>
      <c r="J3" s="5">
        <f>I3*60%</f>
        <v>50.28</v>
      </c>
      <c r="K3" s="5">
        <f>G3+J3</f>
        <v>83.88</v>
      </c>
    </row>
    <row r="4" spans="1:11" ht="19.500000" customHeight="1">
      <c r="A4" s="15">
        <v>3</v>
      </c>
      <c r="B4" s="16" t="s">
        <v>51</v>
      </c>
      <c r="C4" s="16" t="s">
        <v>52</v>
      </c>
      <c r="D4" s="5">
        <v>83</v>
      </c>
      <c r="E4" s="5">
        <v>86</v>
      </c>
      <c r="F4" s="5">
        <f>D4*40%+E4*60%</f>
        <v>84.8</v>
      </c>
      <c r="G4" s="5">
        <f>F4*40%</f>
        <v>33.92</v>
      </c>
      <c r="H4" s="17" t="s">
        <v>53</v>
      </c>
      <c r="I4" s="5">
        <f>H4/5</f>
        <v>82.6</v>
      </c>
      <c r="J4" s="5">
        <f>I4*60%</f>
        <v>49.56</v>
      </c>
      <c r="K4" s="5">
        <f>G4+J4</f>
        <v>83.48</v>
      </c>
    </row>
    <row r="5" spans="1:11" ht="19.500000" customHeight="1">
      <c r="A5" s="15">
        <v>4</v>
      </c>
      <c r="B5" s="16" t="s">
        <v>54</v>
      </c>
      <c r="C5" s="16" t="s">
        <v>55</v>
      </c>
      <c r="D5" s="5">
        <v>82</v>
      </c>
      <c r="E5" s="5">
        <v>78.6</v>
      </c>
      <c r="F5" s="5">
        <f>D5*40%+E5*60%</f>
        <v>79.96</v>
      </c>
      <c r="G5" s="5">
        <f>F5*40%</f>
        <v>31.984</v>
      </c>
      <c r="H5" s="17" t="s">
        <v>56</v>
      </c>
      <c r="I5" s="5">
        <f>H5/5</f>
        <v>84.4</v>
      </c>
      <c r="J5" s="5">
        <f>I5*60%</f>
        <v>50.64</v>
      </c>
      <c r="K5" s="5">
        <f>G5+J5</f>
        <v>82.624</v>
      </c>
    </row>
    <row r="6" spans="1:11" ht="19.500000" customHeight="1">
      <c r="A6" s="15">
        <v>5</v>
      </c>
      <c r="B6" s="16" t="s">
        <v>57</v>
      </c>
      <c r="C6" s="16" t="s">
        <v>58</v>
      </c>
      <c r="D6" s="5">
        <v>80</v>
      </c>
      <c r="E6" s="5">
        <v>88.4</v>
      </c>
      <c r="F6" s="5">
        <f>D6*40%+E6*60%</f>
        <v>85.04</v>
      </c>
      <c r="G6" s="5">
        <f>F6*40%</f>
        <v>34.016</v>
      </c>
      <c r="H6" s="17" t="s">
        <v>59</v>
      </c>
      <c r="I6" s="5">
        <f>H6/5</f>
        <v>80.2</v>
      </c>
      <c r="J6" s="5">
        <f>I6*60%</f>
        <v>48.12</v>
      </c>
      <c r="K6" s="5">
        <f>G6+J6</f>
        <v>82.136</v>
      </c>
    </row>
    <row r="7" spans="1:11" ht="19.500000" customHeight="1">
      <c r="A7" s="15">
        <v>6</v>
      </c>
      <c r="B7" s="16" t="s">
        <v>60</v>
      </c>
      <c r="C7" s="16" t="s">
        <v>61</v>
      </c>
      <c r="D7" s="5">
        <v>85</v>
      </c>
      <c r="E7" s="6">
        <v>84.2</v>
      </c>
      <c r="F7" s="5">
        <f>D7*40%+E7*60%</f>
        <v>84.52</v>
      </c>
      <c r="G7" s="5">
        <f>F7*40%</f>
        <v>33.808</v>
      </c>
      <c r="H7" s="17" t="s">
        <v>62</v>
      </c>
      <c r="I7" s="5">
        <f>H7/5</f>
        <v>80.4</v>
      </c>
      <c r="J7" s="5">
        <f>I7*60%</f>
        <v>48.24</v>
      </c>
      <c r="K7" s="5">
        <f>G7+J7</f>
        <v>82.048</v>
      </c>
    </row>
    <row r="8" spans="1:11" ht="19.500000" customHeight="1">
      <c r="A8" s="15">
        <v>7</v>
      </c>
      <c r="B8" s="16" t="s">
        <v>63</v>
      </c>
      <c r="C8" s="16" t="s">
        <v>64</v>
      </c>
      <c r="D8" s="5">
        <v>90</v>
      </c>
      <c r="E8" s="6">
        <v>84.4</v>
      </c>
      <c r="F8" s="5">
        <f>D8*40%+E8*60%</f>
        <v>86.64</v>
      </c>
      <c r="G8" s="5">
        <f>F8*40%</f>
        <v>34.656</v>
      </c>
      <c r="H8" s="17" t="s">
        <v>65</v>
      </c>
      <c r="I8" s="5">
        <f>H8/5</f>
        <v>78.8</v>
      </c>
      <c r="J8" s="5">
        <f>I8*60%</f>
        <v>47.28</v>
      </c>
      <c r="K8" s="5">
        <f>G8+J8</f>
        <v>81.936</v>
      </c>
    </row>
    <row r="9" spans="1:11" ht="19.500000" customHeight="1">
      <c r="A9" s="15">
        <v>8</v>
      </c>
      <c r="B9" s="16" t="s">
        <v>66</v>
      </c>
      <c r="C9" s="16" t="s">
        <v>67</v>
      </c>
      <c r="D9" s="5">
        <v>83</v>
      </c>
      <c r="E9" s="5">
        <v>82.8</v>
      </c>
      <c r="F9" s="5">
        <f>D9*40%+E9*60%</f>
        <v>82.88</v>
      </c>
      <c r="G9" s="5">
        <f>F9*40%</f>
        <v>33.152</v>
      </c>
      <c r="H9" s="17" t="s">
        <v>68</v>
      </c>
      <c r="I9" s="5">
        <f>H9/5</f>
        <v>81</v>
      </c>
      <c r="J9" s="5">
        <f>I9*60%</f>
        <v>48.6</v>
      </c>
      <c r="K9" s="5">
        <f>G9+J9</f>
        <v>81.752</v>
      </c>
    </row>
    <row r="10" spans="1:11" ht="19.500000" customHeight="1">
      <c r="A10" s="15">
        <v>9</v>
      </c>
      <c r="B10" s="16" t="s">
        <v>69</v>
      </c>
      <c r="C10" s="16" t="s">
        <v>70</v>
      </c>
      <c r="D10" s="5">
        <v>82</v>
      </c>
      <c r="E10" s="5">
        <v>84.4</v>
      </c>
      <c r="F10" s="5">
        <f>D10*40%+E10*60%</f>
        <v>83.44</v>
      </c>
      <c r="G10" s="5">
        <f>F10*40%</f>
        <v>33.376</v>
      </c>
      <c r="H10" s="17" t="s">
        <v>62</v>
      </c>
      <c r="I10" s="5">
        <f>H10/5</f>
        <v>80.4</v>
      </c>
      <c r="J10" s="5">
        <f>I10*60%</f>
        <v>48.24</v>
      </c>
      <c r="K10" s="5">
        <f>G10+J10</f>
        <v>81.616</v>
      </c>
    </row>
    <row r="11" spans="1:11" ht="19.500000" customHeight="1">
      <c r="A11" s="15">
        <v>10</v>
      </c>
      <c r="B11" s="16" t="s">
        <v>71</v>
      </c>
      <c r="C11" s="16" t="s">
        <v>72</v>
      </c>
      <c r="D11" s="5">
        <v>83</v>
      </c>
      <c r="E11" s="5">
        <v>80.2</v>
      </c>
      <c r="F11" s="5">
        <f>D11*40%+E11*60%</f>
        <v>81.32</v>
      </c>
      <c r="G11" s="5">
        <f>F11*40%</f>
        <v>32.528</v>
      </c>
      <c r="H11" s="17" t="s">
        <v>73</v>
      </c>
      <c r="I11" s="5">
        <f>H11/5</f>
        <v>80.8</v>
      </c>
      <c r="J11" s="5">
        <f>I11*60%</f>
        <v>48.48</v>
      </c>
      <c r="K11" s="5">
        <f>G11+J11</f>
        <v>81.008</v>
      </c>
    </row>
    <row r="12" spans="1:11" ht="19.500000" customHeight="1">
      <c r="A12" s="15">
        <v>11</v>
      </c>
      <c r="B12" s="16" t="s">
        <v>74</v>
      </c>
      <c r="C12" s="16" t="s">
        <v>75</v>
      </c>
      <c r="D12" s="5">
        <v>77</v>
      </c>
      <c r="E12" s="6">
        <v>84</v>
      </c>
      <c r="F12" s="5">
        <f>D12*40%+E12*60%</f>
        <v>81.2</v>
      </c>
      <c r="G12" s="5">
        <f>F12*40%</f>
        <v>32.48</v>
      </c>
      <c r="H12" s="17" t="s">
        <v>62</v>
      </c>
      <c r="I12" s="5">
        <f>H12/5</f>
        <v>80.4</v>
      </c>
      <c r="J12" s="5">
        <f>I12*60%</f>
        <v>48.24</v>
      </c>
      <c r="K12" s="5">
        <f>G12+J12</f>
        <v>80.72</v>
      </c>
    </row>
    <row r="13" spans="1:11" ht="19.500000" customHeight="1">
      <c r="A13" s="15">
        <v>12</v>
      </c>
      <c r="B13" s="16" t="s">
        <v>76</v>
      </c>
      <c r="C13" s="16" t="s">
        <v>77</v>
      </c>
      <c r="D13" s="5">
        <v>95</v>
      </c>
      <c r="E13" s="5">
        <v>82.6</v>
      </c>
      <c r="F13" s="5">
        <f>D13*40%+E13*60%</f>
        <v>87.56</v>
      </c>
      <c r="G13" s="5">
        <f>F13*40%</f>
        <v>35.024</v>
      </c>
      <c r="H13" s="17" t="s">
        <v>78</v>
      </c>
      <c r="I13" s="5">
        <f>H13/5</f>
        <v>75.6</v>
      </c>
      <c r="J13" s="5">
        <f>I13*60%</f>
        <v>45.36</v>
      </c>
      <c r="K13" s="5">
        <f>G13+J13</f>
        <v>80.384</v>
      </c>
    </row>
    <row r="14" spans="1:11" ht="19.500000" customHeight="1">
      <c r="A14" s="15">
        <v>13</v>
      </c>
      <c r="B14" s="16" t="s">
        <v>79</v>
      </c>
      <c r="C14" s="16" t="s">
        <v>80</v>
      </c>
      <c r="D14" s="5">
        <v>88</v>
      </c>
      <c r="E14" s="5">
        <v>86.6</v>
      </c>
      <c r="F14" s="5">
        <f>D14*40%+E14*60%</f>
        <v>87.16</v>
      </c>
      <c r="G14" s="5">
        <f>F14*40%</f>
        <v>34.864</v>
      </c>
      <c r="H14" s="17" t="s">
        <v>81</v>
      </c>
      <c r="I14" s="5">
        <f>H14/5</f>
        <v>75.8</v>
      </c>
      <c r="J14" s="5">
        <f>I14*60%</f>
        <v>45.48</v>
      </c>
      <c r="K14" s="5">
        <f>G14+J14</f>
        <v>80.344</v>
      </c>
    </row>
    <row r="15" spans="1:11" ht="19.500000" customHeight="1">
      <c r="A15" s="15">
        <v>14</v>
      </c>
      <c r="B15" s="16" t="s">
        <v>82</v>
      </c>
      <c r="C15" s="16" t="s">
        <v>83</v>
      </c>
      <c r="D15" s="5">
        <v>85</v>
      </c>
      <c r="E15" s="5">
        <v>81.8</v>
      </c>
      <c r="F15" s="5">
        <f>D15*40%+E15*60%</f>
        <v>83.08</v>
      </c>
      <c r="G15" s="5">
        <f>F15*40%</f>
        <v>33.232</v>
      </c>
      <c r="H15" s="17" t="s">
        <v>84</v>
      </c>
      <c r="I15" s="5">
        <f>H15/5</f>
        <v>78</v>
      </c>
      <c r="J15" s="5">
        <f>I15*60%</f>
        <v>46.8</v>
      </c>
      <c r="K15" s="5">
        <f>G15+J15</f>
        <v>80.032</v>
      </c>
    </row>
    <row r="16" spans="1:11" ht="19.500000" customHeight="1">
      <c r="A16" s="15">
        <v>15</v>
      </c>
      <c r="B16" s="16" t="s">
        <v>85</v>
      </c>
      <c r="C16" s="16" t="s">
        <v>86</v>
      </c>
      <c r="D16" s="5">
        <v>83</v>
      </c>
      <c r="E16" s="5">
        <v>86</v>
      </c>
      <c r="F16" s="5">
        <f>D16*40%+E16*60%</f>
        <v>84.8</v>
      </c>
      <c r="G16" s="5">
        <f>F16*40%</f>
        <v>33.92</v>
      </c>
      <c r="H16" s="17" t="s">
        <v>87</v>
      </c>
      <c r="I16" s="5">
        <f>H16/5</f>
        <v>76.8</v>
      </c>
      <c r="J16" s="5">
        <f>I16*60%</f>
        <v>46.08</v>
      </c>
      <c r="K16" s="5">
        <f>G16+J16</f>
        <v>80</v>
      </c>
    </row>
    <row r="17" spans="1:11" ht="19.500000" customHeight="1">
      <c r="A17" s="15">
        <v>16</v>
      </c>
      <c r="B17" s="16" t="s">
        <v>88</v>
      </c>
      <c r="C17" s="16" t="s">
        <v>89</v>
      </c>
      <c r="D17" s="5">
        <v>85</v>
      </c>
      <c r="E17" s="5">
        <v>85.6</v>
      </c>
      <c r="F17" s="5">
        <f>D17*40%+E17*60%</f>
        <v>85.36</v>
      </c>
      <c r="G17" s="5">
        <f>F17*40%</f>
        <v>34.144</v>
      </c>
      <c r="H17" s="17" t="s">
        <v>90</v>
      </c>
      <c r="I17" s="5">
        <f>H17/5</f>
        <v>76.2</v>
      </c>
      <c r="J17" s="5">
        <f>I17*60%</f>
        <v>45.72</v>
      </c>
      <c r="K17" s="5">
        <f>G17+J17</f>
        <v>79.864</v>
      </c>
    </row>
    <row r="18" spans="1:11" ht="19.500000" customHeight="1">
      <c r="A18" s="15">
        <v>17</v>
      </c>
      <c r="B18" s="16" t="s">
        <v>91</v>
      </c>
      <c r="C18" s="16" t="s">
        <v>92</v>
      </c>
      <c r="D18" s="5">
        <v>86</v>
      </c>
      <c r="E18" s="5">
        <v>84.8</v>
      </c>
      <c r="F18" s="5">
        <f>D18*40%+E18*60%</f>
        <v>85.28</v>
      </c>
      <c r="G18" s="5">
        <f>F18*40%</f>
        <v>34.112</v>
      </c>
      <c r="H18" s="17" t="s">
        <v>81</v>
      </c>
      <c r="I18" s="5">
        <f>H18/5</f>
        <v>75.8</v>
      </c>
      <c r="J18" s="5">
        <f>I18*60%</f>
        <v>45.48</v>
      </c>
      <c r="K18" s="5">
        <f>G18+J18</f>
        <v>79.592</v>
      </c>
    </row>
    <row r="19" spans="1:11" ht="19.500000" customHeight="1">
      <c r="A19" s="15">
        <v>18</v>
      </c>
      <c r="B19" s="16" t="s">
        <v>93</v>
      </c>
      <c r="C19" s="16" t="s">
        <v>94</v>
      </c>
      <c r="D19" s="5">
        <v>83</v>
      </c>
      <c r="E19" s="5">
        <v>82.6</v>
      </c>
      <c r="F19" s="5">
        <f>D19*40%+E19*60%</f>
        <v>82.76</v>
      </c>
      <c r="G19" s="5">
        <f>F19*40%</f>
        <v>33.104</v>
      </c>
      <c r="H19" s="17" t="s">
        <v>81</v>
      </c>
      <c r="I19" s="5">
        <f>H19/5</f>
        <v>75.8</v>
      </c>
      <c r="J19" s="5">
        <f>I19*60%</f>
        <v>45.48</v>
      </c>
      <c r="K19" s="5">
        <f>G19+J19</f>
        <v>78.584</v>
      </c>
    </row>
    <row r="20" spans="1:11" ht="19.500000" customHeight="1">
      <c r="A20" s="15">
        <v>19</v>
      </c>
      <c r="B20" s="16" t="s">
        <v>95</v>
      </c>
      <c r="C20" s="16" t="s">
        <v>96</v>
      </c>
      <c r="D20" s="5">
        <v>86</v>
      </c>
      <c r="E20" s="6">
        <v>75.4</v>
      </c>
      <c r="F20" s="5">
        <f>D20*40%+E20*60%</f>
        <v>79.64</v>
      </c>
      <c r="G20" s="5">
        <f>F20*40%</f>
        <v>31.856</v>
      </c>
      <c r="H20" s="17" t="s">
        <v>97</v>
      </c>
      <c r="I20" s="5">
        <f>H20/5</f>
        <v>77.4</v>
      </c>
      <c r="J20" s="5">
        <f>I20*60%</f>
        <v>46.44</v>
      </c>
      <c r="K20" s="5">
        <f>G20+J20</f>
        <v>78.296</v>
      </c>
    </row>
    <row r="21" spans="1:11" ht="19.500000" customHeight="1">
      <c r="A21" s="15">
        <v>20</v>
      </c>
      <c r="B21" s="16" t="s">
        <v>98</v>
      </c>
      <c r="C21" s="16" t="s">
        <v>99</v>
      </c>
      <c r="D21" s="5">
        <v>85</v>
      </c>
      <c r="E21" s="5">
        <v>82.8</v>
      </c>
      <c r="F21" s="5">
        <f>D21*40%+E21*60%</f>
        <v>83.68</v>
      </c>
      <c r="G21" s="5">
        <f>F21*40%</f>
        <v>33.472</v>
      </c>
      <c r="H21" s="17" t="s">
        <v>100</v>
      </c>
      <c r="I21" s="5">
        <f>H21/5</f>
        <v>74.6</v>
      </c>
      <c r="J21" s="5">
        <f>I21*60%</f>
        <v>44.76</v>
      </c>
      <c r="K21" s="5">
        <f>G21+J21</f>
        <v>78.232</v>
      </c>
    </row>
    <row r="22" spans="1:11" ht="19.500000" customHeight="1">
      <c r="A22" s="15">
        <v>21</v>
      </c>
      <c r="B22" s="16" t="s">
        <v>101</v>
      </c>
      <c r="C22" s="16" t="s">
        <v>102</v>
      </c>
      <c r="D22" s="5">
        <v>91</v>
      </c>
      <c r="E22" s="5">
        <v>82.4</v>
      </c>
      <c r="F22" s="5">
        <f>D22*40%+E22*60%</f>
        <v>85.84</v>
      </c>
      <c r="G22" s="5">
        <f>F22*40%</f>
        <v>34.336</v>
      </c>
      <c r="H22" s="17" t="s">
        <v>103</v>
      </c>
      <c r="I22" s="5">
        <f>H22/5</f>
        <v>73</v>
      </c>
      <c r="J22" s="5">
        <f>I22*60%</f>
        <v>43.8</v>
      </c>
      <c r="K22" s="5">
        <f>G22+J22</f>
        <v>78.136</v>
      </c>
    </row>
    <row r="23" spans="1:11" ht="19.500000" customHeight="1">
      <c r="A23" s="15">
        <v>22</v>
      </c>
      <c r="B23" s="16" t="s">
        <v>104</v>
      </c>
      <c r="C23" s="16" t="s">
        <v>105</v>
      </c>
      <c r="D23" s="5">
        <v>87</v>
      </c>
      <c r="E23" s="5">
        <v>78</v>
      </c>
      <c r="F23" s="5">
        <f>D23*40%+E23*60%</f>
        <v>81.6</v>
      </c>
      <c r="G23" s="5">
        <f>F23*40%</f>
        <v>32.64</v>
      </c>
      <c r="H23" s="17" t="s">
        <v>81</v>
      </c>
      <c r="I23" s="5">
        <f>H23/5</f>
        <v>75.8</v>
      </c>
      <c r="J23" s="5">
        <f>I23*60%</f>
        <v>45.48</v>
      </c>
      <c r="K23" s="5">
        <f>G23+J23</f>
        <v>78.12</v>
      </c>
    </row>
    <row r="24" spans="1:11" ht="19.500000" customHeight="1">
      <c r="A24" s="15">
        <v>23</v>
      </c>
      <c r="B24" s="16" t="s">
        <v>106</v>
      </c>
      <c r="C24" s="16" t="s">
        <v>107</v>
      </c>
      <c r="D24" s="5">
        <v>84</v>
      </c>
      <c r="E24" s="5">
        <v>84</v>
      </c>
      <c r="F24" s="5">
        <f>D24*40%+E24*60%</f>
        <v>84</v>
      </c>
      <c r="G24" s="5">
        <f>F24*40%</f>
        <v>33.6</v>
      </c>
      <c r="H24" s="17" t="s">
        <v>108</v>
      </c>
      <c r="I24" s="5">
        <f>H24/5</f>
        <v>73.4</v>
      </c>
      <c r="J24" s="5">
        <f>I24*60%</f>
        <v>44.04</v>
      </c>
      <c r="K24" s="5">
        <f>G24+J24</f>
        <v>77.64</v>
      </c>
    </row>
    <row r="25" spans="1:11" ht="19.500000" customHeight="1">
      <c r="A25" s="15">
        <v>24</v>
      </c>
      <c r="B25" s="16" t="s">
        <v>109</v>
      </c>
      <c r="C25" s="16" t="s">
        <v>110</v>
      </c>
      <c r="D25" s="5">
        <v>83</v>
      </c>
      <c r="E25" s="5">
        <v>87</v>
      </c>
      <c r="F25" s="5">
        <f>D25*40%+E25*60%</f>
        <v>85.4</v>
      </c>
      <c r="G25" s="5">
        <f>F25*40%</f>
        <v>34.16</v>
      </c>
      <c r="H25" s="17" t="s">
        <v>111</v>
      </c>
      <c r="I25" s="5">
        <f>H25/5</f>
        <v>72.4</v>
      </c>
      <c r="J25" s="5">
        <f>I25*60%</f>
        <v>43.44</v>
      </c>
      <c r="K25" s="5">
        <f>G25+J25</f>
        <v>77.6</v>
      </c>
    </row>
    <row r="26" spans="1:11" ht="19.500000" customHeight="1">
      <c r="A26" s="15">
        <v>25</v>
      </c>
      <c r="B26" s="16" t="s">
        <v>113</v>
      </c>
      <c r="C26" s="16" t="s">
        <v>114</v>
      </c>
      <c r="D26" s="5">
        <v>84</v>
      </c>
      <c r="E26" s="5">
        <v>85.6</v>
      </c>
      <c r="F26" s="5">
        <f>D26*40%+E26*60%</f>
        <v>84.96</v>
      </c>
      <c r="G26" s="5">
        <f>F26*40%</f>
        <v>33.984</v>
      </c>
      <c r="H26" s="17" t="s">
        <v>111</v>
      </c>
      <c r="I26" s="5">
        <f>H26/5</f>
        <v>72.4</v>
      </c>
      <c r="J26" s="5">
        <f>I26*60%</f>
        <v>43.44</v>
      </c>
      <c r="K26" s="5">
        <f>G26+J26</f>
        <v>77.424</v>
      </c>
    </row>
    <row r="27" spans="1:11" ht="19.500000" customHeight="1">
      <c r="A27" s="15">
        <v>26</v>
      </c>
      <c r="B27" s="16" t="s">
        <v>115</v>
      </c>
      <c r="C27" s="16" t="s">
        <v>116</v>
      </c>
      <c r="D27" s="5">
        <v>91</v>
      </c>
      <c r="E27" s="5">
        <v>81.4</v>
      </c>
      <c r="F27" s="5">
        <f>D27*40%+E27*60%</f>
        <v>85.24</v>
      </c>
      <c r="G27" s="5">
        <f>F27*40%</f>
        <v>34.096</v>
      </c>
      <c r="H27" s="17" t="s">
        <v>117</v>
      </c>
      <c r="I27" s="5">
        <f>H27/5</f>
        <v>72.2</v>
      </c>
      <c r="J27" s="5">
        <f>I27*60%</f>
        <v>43.32</v>
      </c>
      <c r="K27" s="5">
        <f>G27+J27</f>
        <v>77.416</v>
      </c>
    </row>
    <row r="28" spans="1:11" ht="19.500000" customHeight="1">
      <c r="A28" s="15">
        <v>27</v>
      </c>
      <c r="B28" s="16" t="s">
        <v>118</v>
      </c>
      <c r="C28" s="16" t="s">
        <v>119</v>
      </c>
      <c r="D28" s="5">
        <v>83</v>
      </c>
      <c r="E28" s="6">
        <v>75.8</v>
      </c>
      <c r="F28" s="5">
        <f>D28*40%+E28*60%</f>
        <v>78.68</v>
      </c>
      <c r="G28" s="5">
        <f>F28*40%</f>
        <v>31.472</v>
      </c>
      <c r="H28" s="17" t="s">
        <v>90</v>
      </c>
      <c r="I28" s="5">
        <f>H28/5</f>
        <v>76.2</v>
      </c>
      <c r="J28" s="5">
        <f>I28*60%</f>
        <v>45.72</v>
      </c>
      <c r="K28" s="5">
        <f>G28+J28</f>
        <v>77.192</v>
      </c>
    </row>
    <row r="29" spans="1:11" ht="19.500000" customHeight="1">
      <c r="A29" s="15">
        <v>28</v>
      </c>
      <c r="B29" s="16" t="s">
        <v>120</v>
      </c>
      <c r="C29" s="16" t="s">
        <v>121</v>
      </c>
      <c r="D29" s="5">
        <v>82</v>
      </c>
      <c r="E29" s="6">
        <v>77.6</v>
      </c>
      <c r="F29" s="5">
        <f>D29*40%+E29*60%</f>
        <v>79.36</v>
      </c>
      <c r="G29" s="5">
        <f>F29*40%</f>
        <v>31.744</v>
      </c>
      <c r="H29" s="17" t="s">
        <v>78</v>
      </c>
      <c r="I29" s="5">
        <f>H29/5</f>
        <v>75.6</v>
      </c>
      <c r="J29" s="5">
        <f>I29*60%</f>
        <v>45.36</v>
      </c>
      <c r="K29" s="5">
        <f>G29+J29</f>
        <v>77.104</v>
      </c>
    </row>
    <row r="30" spans="1:11" ht="19.500000" customHeight="1">
      <c r="A30" s="15">
        <v>29</v>
      </c>
      <c r="B30" s="16" t="s">
        <v>122</v>
      </c>
      <c r="C30" s="16" t="s">
        <v>123</v>
      </c>
      <c r="D30" s="5">
        <v>76</v>
      </c>
      <c r="E30" s="5">
        <v>80.8</v>
      </c>
      <c r="F30" s="5">
        <f>D30*40%+E30*60%</f>
        <v>78.88</v>
      </c>
      <c r="G30" s="5">
        <f>F30*40%</f>
        <v>31.552</v>
      </c>
      <c r="H30" s="17" t="s">
        <v>78</v>
      </c>
      <c r="I30" s="5">
        <f>H30/5</f>
        <v>75.6</v>
      </c>
      <c r="J30" s="5">
        <f>I30*60%</f>
        <v>45.36</v>
      </c>
      <c r="K30" s="5">
        <f>G30+J30</f>
        <v>76.912</v>
      </c>
    </row>
    <row r="31" spans="1:11" ht="19.500000" customHeight="1">
      <c r="A31" s="15">
        <v>30</v>
      </c>
      <c r="B31" s="16" t="s">
        <v>124</v>
      </c>
      <c r="C31" s="16" t="s">
        <v>125</v>
      </c>
      <c r="D31" s="5">
        <v>76</v>
      </c>
      <c r="E31" s="5">
        <v>80</v>
      </c>
      <c r="F31" s="5">
        <f>D31*40%+E31*60%</f>
        <v>78.4</v>
      </c>
      <c r="G31" s="5">
        <f>F31*40%</f>
        <v>31.36</v>
      </c>
      <c r="H31" s="17" t="s">
        <v>126</v>
      </c>
      <c r="I31" s="5">
        <f>H31/5</f>
        <v>75.2</v>
      </c>
      <c r="J31" s="5">
        <f>I31*60%</f>
        <v>45.12</v>
      </c>
      <c r="K31" s="5">
        <f>G31+J31</f>
        <v>76.48</v>
      </c>
    </row>
    <row r="32" spans="1:11" ht="19.500000" customHeight="1">
      <c r="A32" s="15">
        <v>31</v>
      </c>
      <c r="B32" s="16" t="s">
        <v>127</v>
      </c>
      <c r="C32" s="16" t="s">
        <v>128</v>
      </c>
      <c r="D32" s="5">
        <v>86</v>
      </c>
      <c r="E32" s="6">
        <v>69.6</v>
      </c>
      <c r="F32" s="5">
        <v>76</v>
      </c>
      <c r="G32" s="5">
        <f>F32*40%</f>
        <v>30.4</v>
      </c>
      <c r="H32" s="17" t="s">
        <v>129</v>
      </c>
      <c r="I32" s="5">
        <f>H32/5</f>
        <v>76.6</v>
      </c>
      <c r="J32" s="5">
        <f>I32*60%</f>
        <v>45.96</v>
      </c>
      <c r="K32" s="5">
        <f>G32+J32</f>
        <v>76.36</v>
      </c>
    </row>
    <row r="33" spans="1:11" ht="19.500000" customHeight="1">
      <c r="A33" s="15">
        <v>32</v>
      </c>
      <c r="B33" s="16" t="s">
        <v>130</v>
      </c>
      <c r="C33" s="16" t="s">
        <v>131</v>
      </c>
      <c r="D33" s="5">
        <v>81</v>
      </c>
      <c r="E33" s="5">
        <v>77.4</v>
      </c>
      <c r="F33" s="5">
        <f>D33*40%+E33*60%</f>
        <v>78.84</v>
      </c>
      <c r="G33" s="5">
        <f>F33*40%</f>
        <v>31.536</v>
      </c>
      <c r="H33" s="17" t="s">
        <v>100</v>
      </c>
      <c r="I33" s="5">
        <f>H33/5</f>
        <v>74.6</v>
      </c>
      <c r="J33" s="5">
        <f>I33*60%</f>
        <v>44.76</v>
      </c>
      <c r="K33" s="5">
        <f>G33+J33</f>
        <v>76.296</v>
      </c>
    </row>
    <row r="34" spans="1:11" ht="19.500000" customHeight="1">
      <c r="A34" s="15">
        <v>33</v>
      </c>
      <c r="B34" s="16" t="s">
        <v>132</v>
      </c>
      <c r="C34" s="16" t="s">
        <v>133</v>
      </c>
      <c r="D34" s="5">
        <v>79</v>
      </c>
      <c r="E34" s="5">
        <v>81.8</v>
      </c>
      <c r="F34" s="5">
        <f>D34*40%+E34*60%</f>
        <v>80.68</v>
      </c>
      <c r="G34" s="5">
        <f>F34*40%</f>
        <v>32.272</v>
      </c>
      <c r="H34" s="17" t="s">
        <v>134</v>
      </c>
      <c r="I34" s="5">
        <f>H34/5</f>
        <v>73.2</v>
      </c>
      <c r="J34" s="5">
        <f>I34*60%</f>
        <v>43.92</v>
      </c>
      <c r="K34" s="5">
        <f>G34+J34</f>
        <v>76.192</v>
      </c>
    </row>
    <row r="35" spans="1:11" ht="19.500000" customHeight="1">
      <c r="A35" s="15">
        <v>34</v>
      </c>
      <c r="B35" s="16" t="s">
        <v>135</v>
      </c>
      <c r="C35" s="16" t="s">
        <v>136</v>
      </c>
      <c r="D35" s="5">
        <v>77</v>
      </c>
      <c r="E35" s="5">
        <v>80.4</v>
      </c>
      <c r="F35" s="5">
        <f>D35*40%+E35*60%</f>
        <v>79.04</v>
      </c>
      <c r="G35" s="5">
        <f>F35*40%</f>
        <v>31.616</v>
      </c>
      <c r="H35" s="17" t="s">
        <v>137</v>
      </c>
      <c r="I35" s="5">
        <f>H35/5</f>
        <v>73.6</v>
      </c>
      <c r="J35" s="5">
        <f>I35*60%</f>
        <v>44.16</v>
      </c>
      <c r="K35" s="5">
        <f>G35+J35</f>
        <v>75.776</v>
      </c>
    </row>
    <row r="36" spans="1:11" ht="19.500000" customHeight="1">
      <c r="A36" s="15">
        <v>35</v>
      </c>
      <c r="B36" s="16" t="s">
        <v>138</v>
      </c>
      <c r="C36" s="16" t="s">
        <v>139</v>
      </c>
      <c r="D36" s="5">
        <v>83</v>
      </c>
      <c r="E36" s="5">
        <v>78.8</v>
      </c>
      <c r="F36" s="5">
        <f>D36*40%+E36*60%</f>
        <v>80.48</v>
      </c>
      <c r="G36" s="5">
        <f>F36*40%</f>
        <v>32.192</v>
      </c>
      <c r="H36" s="17" t="s">
        <v>140</v>
      </c>
      <c r="I36" s="5">
        <f>H36/5</f>
        <v>72.6</v>
      </c>
      <c r="J36" s="5">
        <f>I36*60%</f>
        <v>43.56</v>
      </c>
      <c r="K36" s="5">
        <f>G36+J36</f>
        <v>75.752</v>
      </c>
    </row>
    <row r="37" spans="1:11" ht="19.500000" customHeight="1">
      <c r="A37" s="15">
        <v>36</v>
      </c>
      <c r="B37" s="16" t="s">
        <v>141</v>
      </c>
      <c r="C37" s="16" t="s">
        <v>142</v>
      </c>
      <c r="D37" s="5">
        <v>86</v>
      </c>
      <c r="E37" s="5">
        <v>78.2</v>
      </c>
      <c r="F37" s="5">
        <f>D37*40%+E37*60%</f>
        <v>81.32</v>
      </c>
      <c r="G37" s="5">
        <f>F37*40%</f>
        <v>32.528</v>
      </c>
      <c r="H37" s="17" t="s">
        <v>143</v>
      </c>
      <c r="I37" s="5">
        <f>H37/5</f>
        <v>72</v>
      </c>
      <c r="J37" s="5">
        <f>I37*60%</f>
        <v>43.2</v>
      </c>
      <c r="K37" s="5">
        <f>G37+J37</f>
        <v>75.728</v>
      </c>
    </row>
    <row r="38" spans="1:11" ht="19.500000" customHeight="1">
      <c r="A38" s="15">
        <v>37</v>
      </c>
      <c r="B38" s="16" t="s">
        <v>144</v>
      </c>
      <c r="C38" s="16" t="s">
        <v>145</v>
      </c>
      <c r="D38" s="5">
        <v>81</v>
      </c>
      <c r="E38" s="6">
        <v>78</v>
      </c>
      <c r="F38" s="5">
        <f>D38*40%+E38*60%</f>
        <v>79.2</v>
      </c>
      <c r="G38" s="5">
        <f>F38*40%</f>
        <v>31.68</v>
      </c>
      <c r="H38" s="17" t="s">
        <v>108</v>
      </c>
      <c r="I38" s="5">
        <f>H38/5</f>
        <v>73.4</v>
      </c>
      <c r="J38" s="5">
        <f>I38*60%</f>
        <v>44.04</v>
      </c>
      <c r="K38" s="5">
        <f>G38+J38</f>
        <v>75.72</v>
      </c>
    </row>
    <row r="39" spans="1:11" ht="19.500000" customHeight="1">
      <c r="A39" s="15">
        <v>38</v>
      </c>
      <c r="B39" s="16" t="s">
        <v>146</v>
      </c>
      <c r="C39" s="16" t="s">
        <v>147</v>
      </c>
      <c r="D39" s="5">
        <v>75</v>
      </c>
      <c r="E39" s="5">
        <v>73</v>
      </c>
      <c r="F39" s="5">
        <f>D39*40%+E39*60%</f>
        <v>73.8</v>
      </c>
      <c r="G39" s="5">
        <f>F39*40%</f>
        <v>29.52</v>
      </c>
      <c r="H39" s="17" t="s">
        <v>81</v>
      </c>
      <c r="I39" s="5">
        <f>H39/5</f>
        <v>75.8</v>
      </c>
      <c r="J39" s="5">
        <f>I39*60%</f>
        <v>45.48</v>
      </c>
      <c r="K39" s="5">
        <f>G39+J39</f>
        <v>75</v>
      </c>
    </row>
    <row r="40" spans="1:11" ht="19.500000" customHeight="1">
      <c r="A40" s="15">
        <v>39</v>
      </c>
      <c r="B40" s="16" t="s">
        <v>148</v>
      </c>
      <c r="C40" s="16" t="s">
        <v>149</v>
      </c>
      <c r="D40" s="5">
        <v>87</v>
      </c>
      <c r="E40" s="5">
        <v>68</v>
      </c>
      <c r="F40" s="5">
        <f>D40*40%+E40*60%</f>
        <v>75.6</v>
      </c>
      <c r="G40" s="5">
        <f>F40*40%</f>
        <v>30.24</v>
      </c>
      <c r="H40" s="17" t="s">
        <v>100</v>
      </c>
      <c r="I40" s="5">
        <f>H40/5</f>
        <v>74.6</v>
      </c>
      <c r="J40" s="5">
        <f>I40*60%</f>
        <v>44.76</v>
      </c>
      <c r="K40" s="5">
        <f>G40+J40</f>
        <v>75</v>
      </c>
    </row>
    <row r="41" spans="1:11" ht="19.500000" customHeight="1">
      <c r="A41" s="15">
        <v>40</v>
      </c>
      <c r="B41" s="16" t="s">
        <v>150</v>
      </c>
      <c r="C41" s="16" t="s">
        <v>151</v>
      </c>
      <c r="D41" s="5">
        <v>74</v>
      </c>
      <c r="E41" s="5">
        <v>83</v>
      </c>
      <c r="F41" s="5">
        <f>D41*40%+E41*60%</f>
        <v>79.4</v>
      </c>
      <c r="G41" s="5">
        <f>F41*40%</f>
        <v>31.76</v>
      </c>
      <c r="H41" s="17" t="s">
        <v>152</v>
      </c>
      <c r="I41" s="5">
        <f>H41/5</f>
        <v>71.6</v>
      </c>
      <c r="J41" s="5">
        <f>I41*60%</f>
        <v>42.96</v>
      </c>
      <c r="K41" s="5">
        <f>G41+J41</f>
        <v>74.72</v>
      </c>
    </row>
    <row r="42" spans="1:11" ht="19.500000" customHeight="1">
      <c r="A42" s="15">
        <v>41</v>
      </c>
      <c r="B42" s="16" t="s">
        <v>153</v>
      </c>
      <c r="C42" s="16" t="s">
        <v>154</v>
      </c>
      <c r="D42" s="5">
        <v>79</v>
      </c>
      <c r="E42" s="5">
        <v>78.4</v>
      </c>
      <c r="F42" s="5">
        <f>D42*40%+E42*60%</f>
        <v>78.64</v>
      </c>
      <c r="G42" s="5">
        <f>F42*40%</f>
        <v>31.456</v>
      </c>
      <c r="H42" s="17" t="s">
        <v>155</v>
      </c>
      <c r="I42" s="5">
        <f>H42/5</f>
        <v>71.8</v>
      </c>
      <c r="J42" s="5">
        <f>I42*60%</f>
        <v>43.08</v>
      </c>
      <c r="K42" s="5">
        <f>G42+J42</f>
        <v>74.536</v>
      </c>
    </row>
    <row r="43" spans="1:11" ht="19.500000" customHeight="1">
      <c r="A43" s="15">
        <v>42</v>
      </c>
      <c r="B43" s="16" t="s">
        <v>156</v>
      </c>
      <c r="C43" s="16" t="s">
        <v>157</v>
      </c>
      <c r="D43" s="5">
        <v>78</v>
      </c>
      <c r="E43" s="5">
        <v>76.8</v>
      </c>
      <c r="F43" s="5">
        <f>D43*40%+E43*60%</f>
        <v>77.28</v>
      </c>
      <c r="G43" s="5">
        <f>F43*40%</f>
        <v>30.912</v>
      </c>
      <c r="H43" s="17" t="s">
        <v>143</v>
      </c>
      <c r="I43" s="5">
        <f>H43/5</f>
        <v>72</v>
      </c>
      <c r="J43" s="5">
        <f>I43*60%</f>
        <v>43.2</v>
      </c>
      <c r="K43" s="5">
        <f>G43+J43</f>
        <v>74.112</v>
      </c>
    </row>
    <row r="44" spans="1:11" ht="19.500000" customHeight="1">
      <c r="A44" s="15">
        <v>43</v>
      </c>
      <c r="B44" s="16" t="s">
        <v>162</v>
      </c>
      <c r="C44" s="16" t="s">
        <v>163</v>
      </c>
      <c r="D44" s="5">
        <v>61</v>
      </c>
      <c r="E44" s="6">
        <v>77.2</v>
      </c>
      <c r="F44" s="5">
        <f>D44*40%+E44*60%</f>
        <v>70.72</v>
      </c>
      <c r="G44" s="5">
        <f>F44*40%</f>
        <v>28.288</v>
      </c>
      <c r="H44" s="17" t="s">
        <v>164</v>
      </c>
      <c r="I44" s="5">
        <f>H44/5</f>
        <v>75.4</v>
      </c>
      <c r="J44" s="5">
        <f>I44*60%</f>
        <v>45.24</v>
      </c>
      <c r="K44" s="5">
        <f>G44+J44</f>
        <v>73.528</v>
      </c>
    </row>
    <row r="45" spans="1:11">
      <c r="A45" s="2"/>
      <c r="B45" s="2"/>
      <c r="C45" s="2"/>
      <c r="D45" s="2"/>
      <c r="E45" s="2"/>
      <c r="F45" s="2"/>
      <c r="G45" s="2"/>
      <c r="H45" s="1"/>
      <c r="I45" s="1"/>
      <c r="J45" s="2"/>
      <c r="K45" s="1"/>
    </row>
    <row r="46" spans="1:11">
      <c r="A46" s="2"/>
      <c r="B46" s="2"/>
      <c r="C46" s="2"/>
      <c r="D46" s="2"/>
      <c r="E46" s="2"/>
      <c r="F46" s="2"/>
      <c r="G46" s="2"/>
      <c r="H46" s="1"/>
      <c r="I46" s="1"/>
      <c r="J46" s="2"/>
      <c r="K46" s="1"/>
    </row>
    <row r="47" spans="1:11">
      <c r="A47" s="2"/>
      <c r="B47" s="2"/>
      <c r="C47" s="2"/>
      <c r="D47" s="2"/>
      <c r="E47" s="2"/>
      <c r="F47" s="2"/>
      <c r="G47" s="2"/>
      <c r="H47" s="1"/>
      <c r="I47" s="1"/>
      <c r="J47" s="2"/>
      <c r="K47" s="1"/>
    </row>
    <row r="49" spans="5:5">
      <c r="E49" s="0"/>
    </row>
    <row r="50" spans="5:5">
      <c r="E50" s="2"/>
    </row>
    <row r="51" spans="5:5">
      <c r="E51" s="2"/>
    </row>
    <row r="52" spans="5:5">
      <c r="E52" s="2"/>
    </row>
    <row r="53" spans="5:5">
      <c r="E53" s="2"/>
    </row>
    <row r="54" spans="5:5">
      <c r="E54" s="2"/>
    </row>
    <row r="55" spans="5:5">
      <c r="E55" s="2"/>
    </row>
  </sheetData>
  <phoneticPr fontId="1" type="noConversion"/>
  <pageMargins left="0.70" right="0.70" top="0.75" bottom="0.75" header="0.30" footer="0.3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:L24"/>
  <sheetViews>
    <sheetView tabSelected="1" workbookViewId="0">
      <selection activeCell="F36" sqref="F36"/>
    </sheetView>
  </sheetViews>
  <sheetFormatPr defaultRowHeight="12.750000"/>
  <cols>
    <col min="1" max="1" style="36" width="9.14785753" customWidth="1" outlineLevel="0"/>
    <col min="2" max="2" style="36" width="19.71928488" customWidth="1" outlineLevel="0"/>
    <col min="3" max="3" style="36" width="9.00499998" customWidth="1" outlineLevel="0"/>
    <col min="4" max="4" style="36" width="8.00499998" customWidth="1" outlineLevel="0"/>
    <col min="5" max="5" style="36" width="8.71928583" customWidth="1" outlineLevel="0"/>
    <col min="6" max="6" style="36" width="10.86214243" customWidth="1" outlineLevel="0"/>
    <col min="7" max="7" style="36" width="12.71928583" customWidth="1" outlineLevel="0"/>
    <col min="8" max="8" style="36" width="9.00499998" customWidth="1" outlineLevel="0"/>
    <col min="9" max="9" style="37" width="10.29071413" customWidth="1" outlineLevel="0"/>
    <col min="10" max="10" style="37" width="13.71928583" customWidth="1" outlineLevel="0"/>
    <col min="11" max="11" style="36" width="11.86214243" customWidth="1" outlineLevel="0"/>
    <col min="12" max="12" style="37" width="11.14785753" customWidth="1" outlineLevel="0"/>
  </cols>
  <sheetData>
    <row r="1" spans="1:12" ht="36.000000">
      <c r="A1" s="25" t="s">
        <v>169</v>
      </c>
      <c r="B1" s="25" t="s">
        <v>1</v>
      </c>
      <c r="C1" s="25" t="s">
        <v>2</v>
      </c>
      <c r="D1" s="25" t="s">
        <v>3</v>
      </c>
      <c r="E1" s="25" t="s">
        <v>10</v>
      </c>
      <c r="F1" s="25" t="s">
        <v>11</v>
      </c>
      <c r="G1" s="25" t="s">
        <v>4</v>
      </c>
      <c r="H1" s="25" t="s">
        <v>9</v>
      </c>
      <c r="I1" s="25" t="s">
        <v>5</v>
      </c>
      <c r="J1" s="25" t="s">
        <v>6</v>
      </c>
      <c r="K1" s="25" t="s">
        <v>8</v>
      </c>
      <c r="L1" s="26" t="s">
        <v>7</v>
      </c>
    </row>
    <row r="2" spans="1:12" ht="33.000000" customHeight="1">
      <c r="A2" s="27">
        <v>1</v>
      </c>
      <c r="B2" s="21" t="s">
        <v>170</v>
      </c>
      <c r="C2" s="21" t="s">
        <v>171</v>
      </c>
      <c r="D2" s="28">
        <v>81</v>
      </c>
      <c r="E2" s="28">
        <v>91.4</v>
      </c>
      <c r="F2" s="28">
        <v>93.6</v>
      </c>
      <c r="G2" s="28">
        <f>F2*30%+E2*40%+D2*30%</f>
        <v>88.94</v>
      </c>
      <c r="H2" s="28">
        <f>G2*40%</f>
        <v>35.576</v>
      </c>
      <c r="I2" s="38">
        <v>397</v>
      </c>
      <c r="J2" s="28">
        <f>I2/5</f>
        <v>79.4</v>
      </c>
      <c r="K2" s="28">
        <f>J2*60%</f>
        <v>47.64</v>
      </c>
      <c r="L2" s="28">
        <f>H2+K2</f>
        <v>83.216</v>
      </c>
    </row>
    <row r="3" spans="1:12" ht="19.500000" customHeight="1">
      <c r="A3" s="31">
        <v>2</v>
      </c>
      <c r="B3" s="21" t="s">
        <v>173</v>
      </c>
      <c r="C3" s="21" t="s">
        <v>174</v>
      </c>
      <c r="D3" s="28">
        <v>77</v>
      </c>
      <c r="E3" s="28">
        <v>85.6</v>
      </c>
      <c r="F3" s="28">
        <v>86.2</v>
      </c>
      <c r="G3" s="28">
        <f>F3*30%+E3*40%+D3*30%</f>
        <v>83.2</v>
      </c>
      <c r="H3" s="28">
        <f>G3*40%</f>
        <v>33.28</v>
      </c>
      <c r="I3" s="32">
        <v>389</v>
      </c>
      <c r="J3" s="28">
        <f>I3/5</f>
        <v>77.8</v>
      </c>
      <c r="K3" s="28">
        <f>J3*60%</f>
        <v>46.68</v>
      </c>
      <c r="L3" s="28">
        <f>H3+K3</f>
        <v>79.96</v>
      </c>
    </row>
    <row r="4" spans="1:12" ht="19.500000" customHeight="1">
      <c r="A4" s="31">
        <v>3</v>
      </c>
      <c r="B4" s="21" t="s">
        <v>175</v>
      </c>
      <c r="C4" s="21" t="s">
        <v>176</v>
      </c>
      <c r="D4" s="28">
        <v>92</v>
      </c>
      <c r="E4" s="28">
        <v>83</v>
      </c>
      <c r="F4" s="28">
        <v>81.6</v>
      </c>
      <c r="G4" s="28">
        <f>F4*30%+E4*40%+D4*30%</f>
        <v>85.28</v>
      </c>
      <c r="H4" s="28">
        <f>G4*40%</f>
        <v>34.112</v>
      </c>
      <c r="I4" s="32">
        <v>381</v>
      </c>
      <c r="J4" s="28">
        <f>I4/5</f>
        <v>76.2</v>
      </c>
      <c r="K4" s="28">
        <f>J4*60%</f>
        <v>45.72</v>
      </c>
      <c r="L4" s="28">
        <f>H4+K4</f>
        <v>79.832</v>
      </c>
    </row>
    <row r="5" spans="1:12" ht="19.500000" customHeight="1">
      <c r="A5" s="31">
        <v>4</v>
      </c>
      <c r="B5" s="21" t="s">
        <v>177</v>
      </c>
      <c r="C5" s="21" t="s">
        <v>178</v>
      </c>
      <c r="D5" s="28">
        <v>93</v>
      </c>
      <c r="E5" s="28">
        <v>88.6</v>
      </c>
      <c r="F5" s="34">
        <v>88.6</v>
      </c>
      <c r="G5" s="28">
        <f>F5*30%+E5*40%+D5*30%</f>
        <v>89.92</v>
      </c>
      <c r="H5" s="28">
        <f>G5*40%</f>
        <v>35.968</v>
      </c>
      <c r="I5" s="32">
        <v>363</v>
      </c>
      <c r="J5" s="28">
        <f>I5/5</f>
        <v>72.6</v>
      </c>
      <c r="K5" s="28">
        <f>J5*60%</f>
        <v>43.56</v>
      </c>
      <c r="L5" s="28">
        <f>H5+K5</f>
        <v>79.528</v>
      </c>
    </row>
    <row r="6" spans="1:12" ht="19.500000" customHeight="1">
      <c r="A6" s="31">
        <v>5</v>
      </c>
      <c r="B6" s="21" t="s">
        <v>179</v>
      </c>
      <c r="C6" s="21" t="s">
        <v>180</v>
      </c>
      <c r="D6" s="28">
        <v>87</v>
      </c>
      <c r="E6" s="28">
        <v>88</v>
      </c>
      <c r="F6" s="34">
        <v>83.6</v>
      </c>
      <c r="G6" s="28">
        <f>F6*30%+E6*40%+D6*30%</f>
        <v>86.38</v>
      </c>
      <c r="H6" s="28">
        <f>G6*40%</f>
        <v>34.552</v>
      </c>
      <c r="I6" s="32">
        <v>374</v>
      </c>
      <c r="J6" s="28">
        <f>I6/5</f>
        <v>74.8</v>
      </c>
      <c r="K6" s="28">
        <f>J6*60%</f>
        <v>44.88</v>
      </c>
      <c r="L6" s="28">
        <f>H6+K6</f>
        <v>79.432</v>
      </c>
    </row>
    <row r="7" spans="1:12" ht="19.500000" customHeight="1">
      <c r="A7" s="31">
        <v>6</v>
      </c>
      <c r="B7" s="21" t="s">
        <v>181</v>
      </c>
      <c r="C7" s="21" t="s">
        <v>182</v>
      </c>
      <c r="D7" s="28">
        <v>81</v>
      </c>
      <c r="E7" s="28">
        <v>85</v>
      </c>
      <c r="F7" s="28">
        <v>82.6</v>
      </c>
      <c r="G7" s="28">
        <f>F7*30%+E7*40%+D7*30%</f>
        <v>83.08</v>
      </c>
      <c r="H7" s="28">
        <f>G7*40%</f>
        <v>33.232</v>
      </c>
      <c r="I7" s="32">
        <v>382</v>
      </c>
      <c r="J7" s="28">
        <f>I7/5</f>
        <v>76.4</v>
      </c>
      <c r="K7" s="28">
        <f>J7*60%</f>
        <v>45.84</v>
      </c>
      <c r="L7" s="28">
        <f>H7+K7</f>
        <v>79.072</v>
      </c>
    </row>
    <row r="8" spans="1:12" ht="19.500000" customHeight="1">
      <c r="A8" s="31">
        <v>7</v>
      </c>
      <c r="B8" s="21" t="s">
        <v>183</v>
      </c>
      <c r="C8" s="21" t="s">
        <v>184</v>
      </c>
      <c r="D8" s="28">
        <v>79</v>
      </c>
      <c r="E8" s="28">
        <v>89</v>
      </c>
      <c r="F8" s="34">
        <v>84.8</v>
      </c>
      <c r="G8" s="28">
        <f>F8*30%+E8*40%+D8*30%</f>
        <v>84.74</v>
      </c>
      <c r="H8" s="28">
        <f>G8*40%</f>
        <v>33.896</v>
      </c>
      <c r="I8" s="32">
        <v>371</v>
      </c>
      <c r="J8" s="28">
        <f>I8/5</f>
        <v>74.2</v>
      </c>
      <c r="K8" s="28">
        <f>J8*60%</f>
        <v>44.52</v>
      </c>
      <c r="L8" s="28">
        <f>H8+K8</f>
        <v>78.416</v>
      </c>
    </row>
    <row r="9" spans="1:12" ht="19.500000" customHeight="1">
      <c r="A9" s="31">
        <v>8</v>
      </c>
      <c r="B9" s="21" t="s">
        <v>185</v>
      </c>
      <c r="C9" s="21" t="s">
        <v>186</v>
      </c>
      <c r="D9" s="28">
        <v>80</v>
      </c>
      <c r="E9" s="28">
        <v>79.4</v>
      </c>
      <c r="F9" s="34">
        <v>78.8</v>
      </c>
      <c r="G9" s="28">
        <f>F9*30%+E9*40%+D9*30%</f>
        <v>79.4</v>
      </c>
      <c r="H9" s="28">
        <f>G9*40%</f>
        <v>31.76</v>
      </c>
      <c r="I9" s="32">
        <v>379</v>
      </c>
      <c r="J9" s="28">
        <f>I9/5</f>
        <v>75.8</v>
      </c>
      <c r="K9" s="28">
        <f>J9*60%</f>
        <v>45.48</v>
      </c>
      <c r="L9" s="28">
        <f>H9+K9</f>
        <v>77.24</v>
      </c>
    </row>
    <row r="10" spans="1:12" ht="19.500000" customHeight="1">
      <c r="A10" s="31">
        <v>9</v>
      </c>
      <c r="B10" s="21" t="s">
        <v>187</v>
      </c>
      <c r="C10" s="21" t="s">
        <v>188</v>
      </c>
      <c r="D10" s="28">
        <v>92</v>
      </c>
      <c r="E10" s="28">
        <v>78.8</v>
      </c>
      <c r="F10" s="28">
        <v>68.6</v>
      </c>
      <c r="G10" s="28">
        <f>F10*30%+E10*40%+D10*30%</f>
        <v>79.7</v>
      </c>
      <c r="H10" s="28">
        <f>G10*40%</f>
        <v>31.88</v>
      </c>
      <c r="I10" s="32">
        <v>375</v>
      </c>
      <c r="J10" s="28">
        <f>I10/5</f>
        <v>75</v>
      </c>
      <c r="K10" s="28">
        <f>J10*60%</f>
        <v>45</v>
      </c>
      <c r="L10" s="28">
        <f>H10+K10</f>
        <v>76.88</v>
      </c>
    </row>
    <row r="11" spans="1:12" ht="19.500000" customHeight="1">
      <c r="A11" s="31">
        <v>10</v>
      </c>
      <c r="B11" s="21" t="s">
        <v>189</v>
      </c>
      <c r="C11" s="21" t="s">
        <v>190</v>
      </c>
      <c r="D11" s="28">
        <v>70</v>
      </c>
      <c r="E11" s="28">
        <v>81.6</v>
      </c>
      <c r="F11" s="28">
        <v>84.2</v>
      </c>
      <c r="G11" s="28">
        <f>F11*30%+E11*40%+D11*30%</f>
        <v>78.9</v>
      </c>
      <c r="H11" s="28">
        <f>G11*40%</f>
        <v>31.56</v>
      </c>
      <c r="I11" s="32">
        <v>372</v>
      </c>
      <c r="J11" s="28">
        <f>I11/5</f>
        <v>74.4</v>
      </c>
      <c r="K11" s="28">
        <f>J11*60%</f>
        <v>44.64</v>
      </c>
      <c r="L11" s="28">
        <f>H11+K11</f>
        <v>76.2</v>
      </c>
    </row>
    <row r="12" spans="1:12" ht="19.500000" customHeight="1">
      <c r="A12" s="31">
        <v>11</v>
      </c>
      <c r="B12" s="21" t="s">
        <v>191</v>
      </c>
      <c r="C12" s="21" t="s">
        <v>192</v>
      </c>
      <c r="D12" s="28">
        <v>93</v>
      </c>
      <c r="E12" s="28">
        <v>81</v>
      </c>
      <c r="F12" s="28">
        <v>77.2</v>
      </c>
      <c r="G12" s="28">
        <f>F12*30%+E12*40%+D12*30%</f>
        <v>83.46</v>
      </c>
      <c r="H12" s="28">
        <f>G12*40%</f>
        <v>33.384</v>
      </c>
      <c r="I12" s="32">
        <v>356</v>
      </c>
      <c r="J12" s="28">
        <f>I12/5</f>
        <v>71.2</v>
      </c>
      <c r="K12" s="28">
        <f>J12*60%</f>
        <v>42.72</v>
      </c>
      <c r="L12" s="28">
        <f>H12+K12</f>
        <v>76.104</v>
      </c>
    </row>
    <row r="13" spans="1:12" ht="19.500000" customHeight="1">
      <c r="A13" s="31">
        <v>12</v>
      </c>
      <c r="B13" s="21" t="s">
        <v>193</v>
      </c>
      <c r="C13" s="21" t="s">
        <v>194</v>
      </c>
      <c r="D13" s="28">
        <v>85</v>
      </c>
      <c r="E13" s="28">
        <v>84.2</v>
      </c>
      <c r="F13" s="28">
        <v>84.2</v>
      </c>
      <c r="G13" s="28">
        <f>F13*30%+E13*40%+D13*30%</f>
        <v>84.44</v>
      </c>
      <c r="H13" s="28">
        <f>G13*40%</f>
        <v>33.776</v>
      </c>
      <c r="I13" s="32">
        <v>351</v>
      </c>
      <c r="J13" s="28">
        <f>I13/5</f>
        <v>70.2</v>
      </c>
      <c r="K13" s="28">
        <f>J13*60%</f>
        <v>42.12</v>
      </c>
      <c r="L13" s="28">
        <f>H13+K13</f>
        <v>75.896</v>
      </c>
    </row>
    <row r="14" spans="1:12" ht="19.500000" customHeight="1">
      <c r="A14" s="31">
        <v>13</v>
      </c>
      <c r="B14" s="21" t="s">
        <v>195</v>
      </c>
      <c r="C14" s="21" t="s">
        <v>196</v>
      </c>
      <c r="D14" s="28">
        <v>85</v>
      </c>
      <c r="E14" s="28">
        <v>84.6</v>
      </c>
      <c r="F14" s="34">
        <v>84.4</v>
      </c>
      <c r="G14" s="28">
        <f>F14*30%+E14*40%+D14*30%</f>
        <v>84.66</v>
      </c>
      <c r="H14" s="28">
        <f>G14*40%</f>
        <v>33.864</v>
      </c>
      <c r="I14" s="32">
        <v>350</v>
      </c>
      <c r="J14" s="28">
        <f>I14/5</f>
        <v>70</v>
      </c>
      <c r="K14" s="28">
        <f>J14*60%</f>
        <v>42</v>
      </c>
      <c r="L14" s="28">
        <f>H14+K14</f>
        <v>75.864</v>
      </c>
    </row>
    <row r="15" spans="1:12" ht="19.500000" customHeight="1">
      <c r="A15" s="31">
        <v>14</v>
      </c>
      <c r="B15" s="21" t="s">
        <v>197</v>
      </c>
      <c r="C15" s="21" t="s">
        <v>198</v>
      </c>
      <c r="D15" s="28">
        <v>83</v>
      </c>
      <c r="E15" s="28">
        <v>83.6</v>
      </c>
      <c r="F15" s="28">
        <v>81.2</v>
      </c>
      <c r="G15" s="28">
        <f>F15*30%+E15*40%+D15*30%</f>
        <v>82.7</v>
      </c>
      <c r="H15" s="28">
        <f>G15*40%</f>
        <v>33.08</v>
      </c>
      <c r="I15" s="32">
        <v>356</v>
      </c>
      <c r="J15" s="28">
        <f>I15/5</f>
        <v>71.2</v>
      </c>
      <c r="K15" s="28">
        <f>J15*60%</f>
        <v>42.72</v>
      </c>
      <c r="L15" s="28">
        <f>H15+K15</f>
        <v>75.8</v>
      </c>
    </row>
    <row r="16" spans="1:12" ht="19.500000" customHeight="1">
      <c r="A16" s="31">
        <v>15</v>
      </c>
      <c r="B16" s="21" t="s">
        <v>199</v>
      </c>
      <c r="C16" s="21" t="s">
        <v>200</v>
      </c>
      <c r="D16" s="28">
        <v>81</v>
      </c>
      <c r="E16" s="28">
        <v>85.6</v>
      </c>
      <c r="F16" s="28">
        <v>78.8</v>
      </c>
      <c r="G16" s="28">
        <f>F16*30%+E16*40%+D16*30%</f>
        <v>82.18</v>
      </c>
      <c r="H16" s="28">
        <f>G16*40%</f>
        <v>32.872</v>
      </c>
      <c r="I16" s="32">
        <v>356</v>
      </c>
      <c r="J16" s="28">
        <f>I16/5</f>
        <v>71.2</v>
      </c>
      <c r="K16" s="28">
        <f>J16*60%</f>
        <v>42.72</v>
      </c>
      <c r="L16" s="28">
        <f>H16+K16</f>
        <v>75.592</v>
      </c>
    </row>
    <row r="17" spans="1:12" ht="19.500000" customHeight="1">
      <c r="A17" s="31">
        <v>16</v>
      </c>
      <c r="B17" s="21" t="s">
        <v>201</v>
      </c>
      <c r="C17" s="21" t="s">
        <v>202</v>
      </c>
      <c r="D17" s="28">
        <v>74</v>
      </c>
      <c r="E17" s="28">
        <v>80.4</v>
      </c>
      <c r="F17" s="28">
        <v>82</v>
      </c>
      <c r="G17" s="28">
        <f>F17*30%+E17*40%+D17*30%</f>
        <v>78.96</v>
      </c>
      <c r="H17" s="28">
        <f>G17*40%</f>
        <v>31.584</v>
      </c>
      <c r="I17" s="32">
        <v>366</v>
      </c>
      <c r="J17" s="28">
        <f>I17/5</f>
        <v>73.2</v>
      </c>
      <c r="K17" s="28">
        <f>J17*60%</f>
        <v>43.92</v>
      </c>
      <c r="L17" s="28">
        <f>H17+K17</f>
        <v>75.504</v>
      </c>
    </row>
    <row r="18" spans="1:12" ht="19.500000" customHeight="1">
      <c r="A18" s="31">
        <v>17</v>
      </c>
      <c r="B18" s="21" t="s">
        <v>203</v>
      </c>
      <c r="C18" s="21" t="s">
        <v>204</v>
      </c>
      <c r="D18" s="28">
        <v>86</v>
      </c>
      <c r="E18" s="28">
        <v>82.4</v>
      </c>
      <c r="F18" s="28">
        <v>81.2</v>
      </c>
      <c r="G18" s="28">
        <f>F18*30%+E18*40%+D18*30%</f>
        <v>83.12</v>
      </c>
      <c r="H18" s="28">
        <f>G18*40%</f>
        <v>33.248</v>
      </c>
      <c r="I18" s="32">
        <v>349</v>
      </c>
      <c r="J18" s="28">
        <f>I18/5</f>
        <v>69.8</v>
      </c>
      <c r="K18" s="28">
        <f>J18*60%</f>
        <v>41.88</v>
      </c>
      <c r="L18" s="28">
        <f>H18+K18</f>
        <v>75.128</v>
      </c>
    </row>
    <row r="19" spans="1:12" ht="19.500000" customHeight="1">
      <c r="A19" s="31">
        <v>18</v>
      </c>
      <c r="B19" s="21" t="s">
        <v>205</v>
      </c>
      <c r="C19" s="21" t="s">
        <v>206</v>
      </c>
      <c r="D19" s="28">
        <v>69</v>
      </c>
      <c r="E19" s="28">
        <v>82</v>
      </c>
      <c r="F19" s="28">
        <v>76</v>
      </c>
      <c r="G19" s="28">
        <f>F19*30%+E19*40%+D19*30%</f>
        <v>76.3</v>
      </c>
      <c r="H19" s="28">
        <f>G19*40%</f>
        <v>30.52</v>
      </c>
      <c r="I19" s="32">
        <v>368</v>
      </c>
      <c r="J19" s="28">
        <f>I19/5</f>
        <v>73.6</v>
      </c>
      <c r="K19" s="28">
        <f>J19*60%</f>
        <v>44.16</v>
      </c>
      <c r="L19" s="28">
        <f>H19+K19</f>
        <v>74.68</v>
      </c>
    </row>
    <row r="20" spans="1:12" ht="19.500000" customHeight="1">
      <c r="A20" s="31">
        <v>19</v>
      </c>
      <c r="B20" s="21" t="s">
        <v>207</v>
      </c>
      <c r="C20" s="21" t="s">
        <v>208</v>
      </c>
      <c r="D20" s="28">
        <v>80</v>
      </c>
      <c r="E20" s="28">
        <v>81.4</v>
      </c>
      <c r="F20" s="28">
        <v>79.4</v>
      </c>
      <c r="G20" s="28">
        <f>F20*30%+E20*40%+D20*30%</f>
        <v>80.38</v>
      </c>
      <c r="H20" s="28">
        <f>G20*40%</f>
        <v>32.152</v>
      </c>
      <c r="I20" s="32">
        <v>352</v>
      </c>
      <c r="J20" s="28">
        <f>I20/5</f>
        <v>70.4</v>
      </c>
      <c r="K20" s="28">
        <f>J20*60%</f>
        <v>42.24</v>
      </c>
      <c r="L20" s="28">
        <f>H20+K20</f>
        <v>74.392</v>
      </c>
    </row>
    <row r="21" spans="1:12" ht="19.500000" customHeight="1">
      <c r="A21" s="31">
        <v>20</v>
      </c>
      <c r="B21" s="21" t="s">
        <v>209</v>
      </c>
      <c r="C21" s="21" t="s">
        <v>210</v>
      </c>
      <c r="D21" s="28">
        <v>81</v>
      </c>
      <c r="E21" s="28">
        <v>79.8</v>
      </c>
      <c r="F21" s="34">
        <v>83.4</v>
      </c>
      <c r="G21" s="28">
        <f>F21*30%+E21*40%+D21*30%</f>
        <v>81.24</v>
      </c>
      <c r="H21" s="28">
        <f>G21*40%</f>
        <v>32.496</v>
      </c>
      <c r="I21" s="32">
        <v>344</v>
      </c>
      <c r="J21" s="28">
        <f>I21/5</f>
        <v>68.8</v>
      </c>
      <c r="K21" s="28">
        <f>J21*60%</f>
        <v>41.28</v>
      </c>
      <c r="L21" s="28">
        <f>H21+K21</f>
        <v>73.776</v>
      </c>
    </row>
    <row r="22" spans="1:12" ht="19.500000" customHeight="1">
      <c r="A22" s="31">
        <v>21</v>
      </c>
      <c r="B22" s="21" t="s">
        <v>211</v>
      </c>
      <c r="C22" s="21" t="s">
        <v>212</v>
      </c>
      <c r="D22" s="28">
        <v>82</v>
      </c>
      <c r="E22" s="28">
        <v>73.6</v>
      </c>
      <c r="F22" s="28">
        <v>75.6</v>
      </c>
      <c r="G22" s="28">
        <f>F22*30%+E22*40%+D22*30%</f>
        <v>76.72</v>
      </c>
      <c r="H22" s="28">
        <f>G22*40%</f>
        <v>30.688</v>
      </c>
      <c r="I22" s="32">
        <v>359</v>
      </c>
      <c r="J22" s="28">
        <f>I22/5</f>
        <v>71.8</v>
      </c>
      <c r="K22" s="28">
        <f>J22*60%</f>
        <v>43.08</v>
      </c>
      <c r="L22" s="28">
        <f>H22+K22</f>
        <v>73.768</v>
      </c>
    </row>
    <row r="23" spans="1:12" ht="19.500000" customHeight="1">
      <c r="A23" s="31">
        <v>22</v>
      </c>
      <c r="B23" s="21" t="s">
        <v>213</v>
      </c>
      <c r="C23" s="21" t="s">
        <v>214</v>
      </c>
      <c r="D23" s="28">
        <v>60</v>
      </c>
      <c r="E23" s="28">
        <v>81.2</v>
      </c>
      <c r="F23" s="34">
        <v>77.8</v>
      </c>
      <c r="G23" s="28">
        <f>F23*30%+E23*40%+D23*30%</f>
        <v>73.82</v>
      </c>
      <c r="H23" s="28">
        <f>G23*40%</f>
        <v>29.528</v>
      </c>
      <c r="I23" s="32">
        <v>351</v>
      </c>
      <c r="J23" s="28">
        <f>I23/5</f>
        <v>70.2</v>
      </c>
      <c r="K23" s="28">
        <f>J23*60%</f>
        <v>42.12</v>
      </c>
      <c r="L23" s="28">
        <f>H23+K23</f>
        <v>71.648</v>
      </c>
    </row>
    <row r="24" spans="1:12" ht="19.500000" customHeight="1">
      <c r="A24" s="31">
        <v>23</v>
      </c>
      <c r="B24" s="21" t="s">
        <v>215</v>
      </c>
      <c r="C24" s="21" t="s">
        <v>216</v>
      </c>
      <c r="D24" s="28">
        <v>64</v>
      </c>
      <c r="E24" s="28">
        <v>82</v>
      </c>
      <c r="F24" s="28">
        <v>83.6</v>
      </c>
      <c r="G24" s="28">
        <f>F24*30%+E24*40%+D24*30%</f>
        <v>77.08</v>
      </c>
      <c r="H24" s="28">
        <f>G24*40%</f>
        <v>30.832</v>
      </c>
      <c r="I24" s="32">
        <v>337</v>
      </c>
      <c r="J24" s="28">
        <f>I24/5</f>
        <v>67.4</v>
      </c>
      <c r="K24" s="28">
        <f>J24*60%</f>
        <v>40.44</v>
      </c>
      <c r="L24" s="28">
        <f>H24+K24</f>
        <v>71.272</v>
      </c>
    </row>
  </sheetData>
  <phoneticPr fontId="1" type="noConversion"/>
  <pageMargins left="0.70" right="0.70" top="0.75" bottom="0.75" header="0.30" footer="0.3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12.000</AppVersion>
  <Characters>0</Characters>
  <CharactersWithSpaces>0</CharactersWithSpaces>
  <DocSecurity>0</DocSecurity>
  <HyperlinksChanged>false</HyperlinksChanged>
  <Lines>0</Lines>
  <LinksUpToDate>false</LinksUpToDate>
  <Pages>3</Pages>
  <Paragraphs>0</Paragraphs>
  <Words>0</Words>
  <TotalTime>0</TotalTime>
  <MMClips>0</MMClips>
  <ScaleCrop>false</ScaleCrop>
  <HeadingPairs>
    <vt:vector size="2" baseType="variant">
      <vt:variant>
        <vt:lpstr>제목</vt:lpstr>
      </vt:variant>
      <vt:variant>
        <vt:i4>1</vt:i4>
      </vt:variant>
    </vt:vector>
  </HeadingPairs>
  <TitlesOfParts>
    <vt:vector size="1" baseType="lpstr">
      <vt:lpstr>Title text</vt:lpstr>
    </vt:vector>
  </TitlesOfParts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revision>3</cp:revision>
  <dc:creator>Administrator</dc:creator>
  <cp:lastModifiedBy>User</cp:lastModifiedBy>
  <dcterms:modified xsi:type="dcterms:W3CDTF">2021-03-30T07:49:38Z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</Properties>
</file>