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签字简化版" sheetId="2" r:id="rId1"/>
    <sheet name="完整复核版" sheetId="1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12" i="2" l="1"/>
  <c r="E5" i="2" l="1"/>
  <c r="E6" i="2"/>
  <c r="E7" i="2"/>
  <c r="E8" i="2"/>
  <c r="E9" i="2"/>
  <c r="E10" i="2"/>
  <c r="E11" i="2"/>
  <c r="E4" i="2"/>
  <c r="H4" i="2"/>
  <c r="H5" i="2"/>
  <c r="H6" i="2"/>
  <c r="H7" i="2"/>
  <c r="H8" i="2"/>
  <c r="H9" i="2"/>
  <c r="H10" i="2"/>
  <c r="H11" i="2"/>
  <c r="L7" i="2" l="1"/>
  <c r="L6" i="2"/>
  <c r="L11" i="2"/>
  <c r="L4" i="2"/>
  <c r="L8" i="2"/>
  <c r="L10" i="2"/>
  <c r="L9" i="2"/>
  <c r="L5" i="2"/>
  <c r="P11" i="1"/>
  <c r="K11" i="1"/>
  <c r="G11" i="1"/>
  <c r="P10" i="1"/>
  <c r="K10" i="1"/>
  <c r="G10" i="1"/>
  <c r="P9" i="1"/>
  <c r="K9" i="1"/>
  <c r="G9" i="1"/>
  <c r="P8" i="1"/>
  <c r="K8" i="1"/>
  <c r="G8" i="1"/>
  <c r="Q8" i="1" s="1"/>
  <c r="P7" i="1"/>
  <c r="K7" i="1"/>
  <c r="G7" i="1"/>
  <c r="P6" i="1"/>
  <c r="K6" i="1"/>
  <c r="G6" i="1"/>
  <c r="P5" i="1"/>
  <c r="K5" i="1"/>
  <c r="G5" i="1"/>
  <c r="P4" i="1"/>
  <c r="K4" i="1"/>
  <c r="G4" i="1"/>
  <c r="Q4" i="1" s="1"/>
  <c r="Q7" i="1" l="1"/>
  <c r="Q11" i="1"/>
  <c r="Q6" i="1"/>
  <c r="Q10" i="1"/>
  <c r="Q5" i="1"/>
  <c r="Q9" i="1"/>
</calcChain>
</file>

<file path=xl/sharedStrings.xml><?xml version="1.0" encoding="utf-8"?>
<sst xmlns="http://schemas.openxmlformats.org/spreadsheetml/2006/main" count="60" uniqueCount="36">
  <si>
    <t>中国石油大学（北京）地学院研12-5研究生综合测评汇总表（研二）</t>
    <phoneticPr fontId="3" type="noConversion"/>
  </si>
  <si>
    <t>学号</t>
  </si>
  <si>
    <t>姓名</t>
  </si>
  <si>
    <t>德育成绩</t>
  </si>
  <si>
    <t>智育成绩</t>
  </si>
  <si>
    <t>文体成绩</t>
  </si>
  <si>
    <t>总分</t>
  </si>
  <si>
    <t>排名</t>
    <phoneticPr fontId="2" type="noConversion"/>
  </si>
  <si>
    <t>基础分</t>
    <phoneticPr fontId="3" type="noConversion"/>
  </si>
  <si>
    <t>研二参加活动基础分</t>
    <phoneticPr fontId="2" type="noConversion"/>
  </si>
  <si>
    <t>奖励分及说明</t>
    <phoneticPr fontId="2" type="noConversion"/>
  </si>
  <si>
    <t>奖励分</t>
    <phoneticPr fontId="2" type="noConversion"/>
  </si>
  <si>
    <t>德育得分</t>
    <phoneticPr fontId="2" type="noConversion"/>
  </si>
  <si>
    <t>学习成绩分</t>
    <phoneticPr fontId="3" type="noConversion"/>
  </si>
  <si>
    <t>加分说明</t>
    <phoneticPr fontId="2" type="noConversion"/>
  </si>
  <si>
    <t>智育得分</t>
    <phoneticPr fontId="3" type="noConversion"/>
  </si>
  <si>
    <t>基本分</t>
    <phoneticPr fontId="3" type="noConversion"/>
  </si>
  <si>
    <t>参加活动分（研一）</t>
    <phoneticPr fontId="2" type="noConversion"/>
  </si>
  <si>
    <t>参加活动基础分（研二）</t>
    <phoneticPr fontId="3" type="noConversion"/>
  </si>
  <si>
    <t>奖励分（研二）</t>
    <phoneticPr fontId="2" type="noConversion"/>
  </si>
  <si>
    <t>文体得分</t>
    <phoneticPr fontId="2" type="noConversion"/>
  </si>
  <si>
    <t>洪宁</t>
  </si>
  <si>
    <t>（参加会议发表摘要）</t>
    <phoneticPr fontId="2" type="noConversion"/>
  </si>
  <si>
    <t>王宇天</t>
  </si>
  <si>
    <t>（参加会议并发表摘要）</t>
    <phoneticPr fontId="2" type="noConversion"/>
  </si>
  <si>
    <t>杨帆</t>
  </si>
  <si>
    <t>6（院研究生会体育部部长）</t>
    <phoneticPr fontId="2" type="noConversion"/>
  </si>
  <si>
    <t>朱冉</t>
  </si>
  <si>
    <t>杜畅</t>
  </si>
  <si>
    <t>徐双双</t>
  </si>
  <si>
    <t>刘昱</t>
  </si>
  <si>
    <t>王梦云</t>
  </si>
  <si>
    <t>李卓然</t>
    <phoneticPr fontId="6" type="noConversion"/>
  </si>
  <si>
    <t>中国石油大学（北京）地学院环境科学研究生综合测评汇总表</t>
    <phoneticPr fontId="3" type="noConversion"/>
  </si>
  <si>
    <t>奖励分</t>
    <phoneticPr fontId="2" type="noConversion"/>
  </si>
  <si>
    <t>签字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</si>
</sst>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楷体_GB2312"/>
      <family val="3"/>
      <charset val="134"/>
    </font>
    <font>
      <sz val="10.5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N2" sqref="N2:N3"/>
    </sheetView>
  </sheetViews>
  <sheetFormatPr defaultRowHeight="13.5"/>
  <cols>
    <col min="1" max="1" width="13" style="13" customWidth="1"/>
    <col min="2" max="2" width="9" style="13"/>
    <col min="3" max="3" width="9.5" style="13" bestFit="1" customWidth="1"/>
    <col min="4" max="5" width="9.125" style="13" bestFit="1" customWidth="1"/>
    <col min="6" max="6" width="12.75" style="13" bestFit="1" customWidth="1"/>
    <col min="7" max="7" width="9.125" style="13" bestFit="1" customWidth="1"/>
    <col min="8" max="8" width="12.75" style="13" bestFit="1" customWidth="1"/>
    <col min="9" max="11" width="9.125" style="13" bestFit="1" customWidth="1"/>
    <col min="12" max="12" width="12.75" style="13" bestFit="1" customWidth="1"/>
    <col min="13" max="13" width="9.125" style="13" bestFit="1" customWidth="1"/>
    <col min="14" max="16384" width="9" style="13"/>
  </cols>
  <sheetData>
    <row r="1" spans="1:14" s="12" customFormat="1" ht="14.25">
      <c r="A1" s="14" t="s">
        <v>33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4" s="12" customFormat="1" ht="14.25">
      <c r="A2" s="15" t="s">
        <v>1</v>
      </c>
      <c r="B2" s="15" t="s">
        <v>2</v>
      </c>
      <c r="C2" s="16" t="s">
        <v>3</v>
      </c>
      <c r="D2" s="17"/>
      <c r="E2" s="18"/>
      <c r="F2" s="16" t="s">
        <v>4</v>
      </c>
      <c r="G2" s="17"/>
      <c r="H2" s="18"/>
      <c r="I2" s="16" t="s">
        <v>5</v>
      </c>
      <c r="J2" s="18"/>
      <c r="K2" s="11"/>
      <c r="L2" s="15" t="s">
        <v>6</v>
      </c>
      <c r="M2" s="15" t="s">
        <v>7</v>
      </c>
      <c r="N2" s="23" t="s">
        <v>35</v>
      </c>
    </row>
    <row r="3" spans="1:14" s="12" customFormat="1" ht="14.25">
      <c r="A3" s="15"/>
      <c r="B3" s="15"/>
      <c r="C3" s="10" t="s">
        <v>8</v>
      </c>
      <c r="D3" s="10" t="s">
        <v>11</v>
      </c>
      <c r="E3" s="11" t="s">
        <v>12</v>
      </c>
      <c r="F3" s="10" t="s">
        <v>13</v>
      </c>
      <c r="G3" s="10" t="s">
        <v>11</v>
      </c>
      <c r="H3" s="10" t="s">
        <v>15</v>
      </c>
      <c r="I3" s="10" t="s">
        <v>16</v>
      </c>
      <c r="J3" s="10" t="s">
        <v>34</v>
      </c>
      <c r="K3" s="10" t="s">
        <v>20</v>
      </c>
      <c r="L3" s="15"/>
      <c r="M3" s="15"/>
      <c r="N3" s="23"/>
    </row>
    <row r="4" spans="1:14" s="12" customFormat="1" ht="30" customHeight="1">
      <c r="A4" s="11">
        <v>2012211072</v>
      </c>
      <c r="B4" s="10" t="s">
        <v>21</v>
      </c>
      <c r="C4" s="10">
        <v>97.842499999999987</v>
      </c>
      <c r="D4" s="10"/>
      <c r="E4" s="11">
        <f>C4+D4</f>
        <v>97.842499999999987</v>
      </c>
      <c r="F4" s="10">
        <v>88.169999999999987</v>
      </c>
      <c r="G4" s="10">
        <v>0.75</v>
      </c>
      <c r="H4" s="10">
        <f t="shared" ref="H4:H11" si="0">F4+G4</f>
        <v>88.919999999999987</v>
      </c>
      <c r="I4" s="11">
        <v>89.662500000000009</v>
      </c>
      <c r="J4" s="10"/>
      <c r="K4" s="11">
        <v>89.662500000000009</v>
      </c>
      <c r="L4" s="10">
        <f t="shared" ref="L4:L11" si="1">E4*0.2+H4*0.7+K4*0.1</f>
        <v>90.778749999999988</v>
      </c>
      <c r="M4" s="10">
        <v>2</v>
      </c>
    </row>
    <row r="5" spans="1:14" s="12" customFormat="1" ht="30" customHeight="1">
      <c r="A5" s="11">
        <v>2012211073</v>
      </c>
      <c r="B5" s="10" t="s">
        <v>23</v>
      </c>
      <c r="C5" s="10">
        <v>95.524999999999991</v>
      </c>
      <c r="D5" s="10"/>
      <c r="E5" s="11">
        <f t="shared" ref="E5:E11" si="2">C5+D5</f>
        <v>95.524999999999991</v>
      </c>
      <c r="F5" s="10">
        <v>79.156818181818181</v>
      </c>
      <c r="G5" s="10">
        <v>0.75</v>
      </c>
      <c r="H5" s="10">
        <f t="shared" si="0"/>
        <v>79.906818181818181</v>
      </c>
      <c r="I5" s="11">
        <v>89.55</v>
      </c>
      <c r="J5" s="10"/>
      <c r="K5" s="11">
        <v>89.55</v>
      </c>
      <c r="L5" s="10">
        <f t="shared" si="1"/>
        <v>83.994772727272718</v>
      </c>
      <c r="M5" s="10">
        <v>6</v>
      </c>
    </row>
    <row r="6" spans="1:14" s="12" customFormat="1" ht="30" customHeight="1">
      <c r="A6" s="11">
        <v>2012211074</v>
      </c>
      <c r="B6" s="10" t="s">
        <v>25</v>
      </c>
      <c r="C6" s="10">
        <v>89.651250000000005</v>
      </c>
      <c r="D6" s="10">
        <v>6</v>
      </c>
      <c r="E6" s="11">
        <f t="shared" si="2"/>
        <v>95.651250000000005</v>
      </c>
      <c r="F6" s="10">
        <v>87.516666666666666</v>
      </c>
      <c r="G6" s="10"/>
      <c r="H6" s="10">
        <f t="shared" si="0"/>
        <v>87.516666666666666</v>
      </c>
      <c r="I6" s="11">
        <v>95.405000000000001</v>
      </c>
      <c r="J6" s="10"/>
      <c r="K6" s="11">
        <v>95.405000000000001</v>
      </c>
      <c r="L6" s="10">
        <f t="shared" si="1"/>
        <v>89.932416666666654</v>
      </c>
      <c r="M6" s="10">
        <v>3</v>
      </c>
    </row>
    <row r="7" spans="1:14" s="12" customFormat="1" ht="30" customHeight="1">
      <c r="A7" s="11">
        <v>2012211075</v>
      </c>
      <c r="B7" s="10" t="s">
        <v>27</v>
      </c>
      <c r="C7" s="10">
        <v>89.493750000000006</v>
      </c>
      <c r="D7" s="10"/>
      <c r="E7" s="11">
        <f t="shared" si="2"/>
        <v>89.493750000000006</v>
      </c>
      <c r="F7" s="10">
        <v>80.570454545454538</v>
      </c>
      <c r="G7" s="10"/>
      <c r="H7" s="10">
        <f t="shared" si="0"/>
        <v>80.570454545454538</v>
      </c>
      <c r="I7" s="11">
        <v>89.55</v>
      </c>
      <c r="J7" s="10"/>
      <c r="K7" s="11">
        <v>89.55</v>
      </c>
      <c r="L7" s="10">
        <f t="shared" si="1"/>
        <v>83.253068181818179</v>
      </c>
      <c r="M7" s="10">
        <v>8</v>
      </c>
    </row>
    <row r="8" spans="1:14" s="12" customFormat="1" ht="30" customHeight="1">
      <c r="A8" s="11">
        <v>2012211076</v>
      </c>
      <c r="B8" s="10" t="s">
        <v>28</v>
      </c>
      <c r="C8" s="10">
        <v>88.762499999999989</v>
      </c>
      <c r="D8" s="10"/>
      <c r="E8" s="11">
        <f t="shared" si="2"/>
        <v>88.762499999999989</v>
      </c>
      <c r="F8" s="10">
        <v>81.090909090909079</v>
      </c>
      <c r="G8" s="10"/>
      <c r="H8" s="10">
        <f t="shared" si="0"/>
        <v>81.090909090909079</v>
      </c>
      <c r="I8" s="11">
        <v>89.662500000000009</v>
      </c>
      <c r="J8" s="10"/>
      <c r="K8" s="11">
        <v>89.662500000000009</v>
      </c>
      <c r="L8" s="10">
        <f t="shared" si="1"/>
        <v>83.482386363636351</v>
      </c>
      <c r="M8" s="10">
        <v>7</v>
      </c>
    </row>
    <row r="9" spans="1:14" s="12" customFormat="1" ht="30" customHeight="1">
      <c r="A9" s="11">
        <v>2012211077</v>
      </c>
      <c r="B9" s="10" t="s">
        <v>29</v>
      </c>
      <c r="C9" s="10">
        <v>88.762499999999989</v>
      </c>
      <c r="D9" s="10"/>
      <c r="E9" s="11">
        <f t="shared" si="2"/>
        <v>88.762499999999989</v>
      </c>
      <c r="F9" s="10">
        <v>86.906818181818181</v>
      </c>
      <c r="G9" s="10"/>
      <c r="H9" s="10">
        <f t="shared" si="0"/>
        <v>86.906818181818181</v>
      </c>
      <c r="I9" s="11">
        <v>89.55</v>
      </c>
      <c r="J9" s="10"/>
      <c r="K9" s="11">
        <v>89.55</v>
      </c>
      <c r="L9" s="10">
        <f t="shared" si="1"/>
        <v>87.542272727272717</v>
      </c>
      <c r="M9" s="10">
        <v>5</v>
      </c>
    </row>
    <row r="10" spans="1:14" s="12" customFormat="1" ht="30" customHeight="1">
      <c r="A10" s="11">
        <v>2012211078</v>
      </c>
      <c r="B10" s="10" t="s">
        <v>30</v>
      </c>
      <c r="C10" s="10">
        <v>91.111249999999998</v>
      </c>
      <c r="D10" s="10"/>
      <c r="E10" s="11">
        <f t="shared" si="2"/>
        <v>91.111249999999998</v>
      </c>
      <c r="F10" s="10">
        <v>86.743939393939385</v>
      </c>
      <c r="G10" s="10"/>
      <c r="H10" s="10">
        <f t="shared" si="0"/>
        <v>86.743939393939385</v>
      </c>
      <c r="I10" s="11">
        <v>90.662500000000009</v>
      </c>
      <c r="J10" s="10"/>
      <c r="K10" s="11">
        <v>90.662500000000009</v>
      </c>
      <c r="L10" s="10">
        <f t="shared" si="1"/>
        <v>88.009257575757559</v>
      </c>
      <c r="M10" s="10">
        <v>4</v>
      </c>
    </row>
    <row r="11" spans="1:14" s="12" customFormat="1" ht="30" customHeight="1">
      <c r="A11" s="11">
        <v>2012211079</v>
      </c>
      <c r="B11" s="10" t="s">
        <v>31</v>
      </c>
      <c r="C11" s="10">
        <v>89.572499999999991</v>
      </c>
      <c r="D11" s="10"/>
      <c r="E11" s="11">
        <f t="shared" si="2"/>
        <v>89.572499999999991</v>
      </c>
      <c r="F11" s="10">
        <v>78.143181818181816</v>
      </c>
      <c r="G11" s="10"/>
      <c r="H11" s="10">
        <f t="shared" si="0"/>
        <v>78.143181818181816</v>
      </c>
      <c r="I11" s="11">
        <v>89.55</v>
      </c>
      <c r="J11" s="10"/>
      <c r="K11" s="11">
        <v>89.55</v>
      </c>
      <c r="L11" s="10">
        <f t="shared" si="1"/>
        <v>81.569727272727263</v>
      </c>
      <c r="M11" s="10">
        <v>9</v>
      </c>
    </row>
    <row r="12" spans="1:14" s="12" customFormat="1" ht="34.5" customHeight="1">
      <c r="A12" s="11">
        <v>2011211076</v>
      </c>
      <c r="B12" s="10" t="s">
        <v>32</v>
      </c>
      <c r="C12" s="10">
        <v>99</v>
      </c>
      <c r="D12" s="10">
        <v>15</v>
      </c>
      <c r="E12" s="11">
        <v>114</v>
      </c>
      <c r="F12" s="10">
        <v>85.758300000000006</v>
      </c>
      <c r="G12" s="10">
        <v>0</v>
      </c>
      <c r="H12" s="10">
        <v>85.758300000000006</v>
      </c>
      <c r="I12" s="11">
        <v>99</v>
      </c>
      <c r="J12" s="10">
        <v>0</v>
      </c>
      <c r="K12" s="11">
        <v>99</v>
      </c>
      <c r="L12" s="10">
        <f>H12*0.7+E12*0.2+K12*0.1</f>
        <v>92.730810000000005</v>
      </c>
      <c r="M12" s="10">
        <v>1</v>
      </c>
    </row>
  </sheetData>
  <mergeCells count="9">
    <mergeCell ref="N2:N3"/>
    <mergeCell ref="A1:M1"/>
    <mergeCell ref="A2:A3"/>
    <mergeCell ref="B2:B3"/>
    <mergeCell ref="C2:E2"/>
    <mergeCell ref="F2:H2"/>
    <mergeCell ref="I2:J2"/>
    <mergeCell ref="L2:L3"/>
    <mergeCell ref="M2:M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activeCell="Q4" sqref="Q4:Q11"/>
    </sheetView>
  </sheetViews>
  <sheetFormatPr defaultRowHeight="13.5"/>
  <cols>
    <col min="1" max="1" width="13.875" customWidth="1"/>
    <col min="5" max="5" width="15.5" customWidth="1"/>
    <col min="10" max="10" width="17.25" customWidth="1"/>
  </cols>
  <sheetData>
    <row r="1" spans="1:18" ht="18.7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2" spans="1:18" ht="18.75">
      <c r="A2" s="20" t="s">
        <v>1</v>
      </c>
      <c r="B2" s="20" t="s">
        <v>2</v>
      </c>
      <c r="C2" s="21" t="s">
        <v>3</v>
      </c>
      <c r="D2" s="21"/>
      <c r="E2" s="21"/>
      <c r="F2" s="21"/>
      <c r="G2" s="21"/>
      <c r="H2" s="22" t="s">
        <v>4</v>
      </c>
      <c r="I2" s="22"/>
      <c r="J2" s="22"/>
      <c r="K2" s="22"/>
      <c r="L2" s="22" t="s">
        <v>5</v>
      </c>
      <c r="M2" s="22"/>
      <c r="N2" s="22"/>
      <c r="O2" s="22"/>
      <c r="P2" s="1"/>
      <c r="Q2" s="20" t="s">
        <v>6</v>
      </c>
      <c r="R2" s="20" t="s">
        <v>7</v>
      </c>
    </row>
    <row r="3" spans="1:18" ht="38.25">
      <c r="A3" s="20"/>
      <c r="B3" s="20"/>
      <c r="C3" s="2" t="s">
        <v>8</v>
      </c>
      <c r="D3" s="3" t="s">
        <v>9</v>
      </c>
      <c r="E3" s="3" t="s">
        <v>10</v>
      </c>
      <c r="F3" s="3" t="s">
        <v>11</v>
      </c>
      <c r="G3" s="4" t="s">
        <v>12</v>
      </c>
      <c r="H3" s="3" t="s">
        <v>13</v>
      </c>
      <c r="I3" s="3" t="s">
        <v>11</v>
      </c>
      <c r="J3" s="3" t="s">
        <v>14</v>
      </c>
      <c r="K3" s="3" t="s">
        <v>15</v>
      </c>
      <c r="L3" s="3" t="s">
        <v>16</v>
      </c>
      <c r="M3" s="3" t="s">
        <v>17</v>
      </c>
      <c r="N3" s="3" t="s">
        <v>18</v>
      </c>
      <c r="O3" s="3" t="s">
        <v>19</v>
      </c>
      <c r="P3" s="2" t="s">
        <v>20</v>
      </c>
      <c r="Q3" s="20"/>
      <c r="R3" s="20"/>
    </row>
    <row r="4" spans="1:18" ht="30" customHeight="1">
      <c r="A4" s="4">
        <v>2012211072</v>
      </c>
      <c r="B4" s="5" t="s">
        <v>21</v>
      </c>
      <c r="C4" s="6">
        <v>99.824999999999989</v>
      </c>
      <c r="D4" s="7">
        <v>8</v>
      </c>
      <c r="E4" s="7"/>
      <c r="F4" s="7"/>
      <c r="G4" s="8">
        <f t="shared" ref="G4:G11" si="0">C4-10+D4+F4</f>
        <v>97.824999999999989</v>
      </c>
      <c r="H4" s="8">
        <v>88.169999999999987</v>
      </c>
      <c r="I4" s="7">
        <v>0.75</v>
      </c>
      <c r="J4" s="7" t="s">
        <v>22</v>
      </c>
      <c r="K4" s="8">
        <f t="shared" ref="K4:K11" si="1">H4+I4</f>
        <v>88.919999999999987</v>
      </c>
      <c r="L4" s="8">
        <v>99.625</v>
      </c>
      <c r="M4" s="8"/>
      <c r="N4" s="7"/>
      <c r="O4" s="7"/>
      <c r="P4" s="9">
        <f t="shared" ref="P4:P11" si="2">L4*0.9+M4+N4+O4</f>
        <v>89.662500000000009</v>
      </c>
      <c r="Q4" s="6">
        <f t="shared" ref="Q4:Q11" si="3">G4*0.2+K4*0.7+P4*0.1</f>
        <v>90.775249999999986</v>
      </c>
      <c r="R4" s="6">
        <v>1</v>
      </c>
    </row>
    <row r="5" spans="1:18" ht="30" customHeight="1">
      <c r="A5" s="4">
        <v>2012211073</v>
      </c>
      <c r="B5" s="5" t="s">
        <v>23</v>
      </c>
      <c r="C5" s="6">
        <v>97.249999999999986</v>
      </c>
      <c r="D5" s="7">
        <v>8</v>
      </c>
      <c r="E5" s="7"/>
      <c r="F5" s="7"/>
      <c r="G5" s="8">
        <f t="shared" si="0"/>
        <v>95.249999999999986</v>
      </c>
      <c r="H5" s="8">
        <v>79.156818181818181</v>
      </c>
      <c r="I5" s="7">
        <v>0.75</v>
      </c>
      <c r="J5" s="7" t="s">
        <v>24</v>
      </c>
      <c r="K5" s="8">
        <f t="shared" si="1"/>
        <v>79.906818181818181</v>
      </c>
      <c r="L5" s="8">
        <v>99.5</v>
      </c>
      <c r="M5" s="8"/>
      <c r="N5" s="7"/>
      <c r="O5" s="7"/>
      <c r="P5" s="9">
        <f t="shared" si="2"/>
        <v>89.55</v>
      </c>
      <c r="Q5" s="6">
        <f t="shared" si="3"/>
        <v>83.939772727272711</v>
      </c>
      <c r="R5" s="6">
        <v>5</v>
      </c>
    </row>
    <row r="6" spans="1:18" ht="30" customHeight="1">
      <c r="A6" s="4">
        <v>2012211074</v>
      </c>
      <c r="B6" s="5" t="s">
        <v>25</v>
      </c>
      <c r="C6" s="6">
        <v>99.612499999999997</v>
      </c>
      <c r="D6" s="7"/>
      <c r="E6" s="7" t="s">
        <v>26</v>
      </c>
      <c r="F6" s="7">
        <v>6</v>
      </c>
      <c r="G6" s="8">
        <f t="shared" si="0"/>
        <v>95.612499999999997</v>
      </c>
      <c r="H6" s="8">
        <v>87.516666666666666</v>
      </c>
      <c r="I6" s="7"/>
      <c r="J6" s="7"/>
      <c r="K6" s="8">
        <f t="shared" si="1"/>
        <v>87.516666666666666</v>
      </c>
      <c r="L6" s="8">
        <v>99.75</v>
      </c>
      <c r="M6" s="8">
        <v>5.63</v>
      </c>
      <c r="N6" s="7"/>
      <c r="O6" s="7"/>
      <c r="P6" s="9">
        <f t="shared" si="2"/>
        <v>95.405000000000001</v>
      </c>
      <c r="Q6" s="6">
        <f t="shared" si="3"/>
        <v>89.924666666666653</v>
      </c>
      <c r="R6" s="6">
        <v>2</v>
      </c>
    </row>
    <row r="7" spans="1:18" ht="30" customHeight="1">
      <c r="A7" s="4">
        <v>2012211075</v>
      </c>
      <c r="B7" s="5" t="s">
        <v>27</v>
      </c>
      <c r="C7" s="6">
        <v>99.4375</v>
      </c>
      <c r="D7" s="7"/>
      <c r="E7" s="7"/>
      <c r="F7" s="7"/>
      <c r="G7" s="8">
        <f t="shared" si="0"/>
        <v>89.4375</v>
      </c>
      <c r="H7" s="8">
        <v>80.570454545454538</v>
      </c>
      <c r="I7" s="7"/>
      <c r="J7" s="7"/>
      <c r="K7" s="8">
        <f t="shared" si="1"/>
        <v>80.570454545454538</v>
      </c>
      <c r="L7" s="8">
        <v>99.5</v>
      </c>
      <c r="M7" s="8"/>
      <c r="N7" s="7"/>
      <c r="O7" s="7"/>
      <c r="P7" s="9">
        <f t="shared" si="2"/>
        <v>89.55</v>
      </c>
      <c r="Q7" s="6">
        <f t="shared" si="3"/>
        <v>83.241818181818175</v>
      </c>
      <c r="R7" s="6">
        <v>7</v>
      </c>
    </row>
    <row r="8" spans="1:18" ht="30" customHeight="1">
      <c r="A8" s="4">
        <v>2012211076</v>
      </c>
      <c r="B8" s="5" t="s">
        <v>28</v>
      </c>
      <c r="C8" s="6">
        <v>98.624999999999986</v>
      </c>
      <c r="D8" s="7"/>
      <c r="E8" s="7"/>
      <c r="F8" s="7"/>
      <c r="G8" s="8">
        <f t="shared" si="0"/>
        <v>88.624999999999986</v>
      </c>
      <c r="H8" s="8">
        <v>81.090909090909079</v>
      </c>
      <c r="I8" s="7"/>
      <c r="J8" s="7"/>
      <c r="K8" s="8">
        <f t="shared" si="1"/>
        <v>81.090909090909079</v>
      </c>
      <c r="L8" s="8">
        <v>99.625</v>
      </c>
      <c r="M8" s="8"/>
      <c r="N8" s="7"/>
      <c r="O8" s="7"/>
      <c r="P8" s="9">
        <f t="shared" si="2"/>
        <v>89.662500000000009</v>
      </c>
      <c r="Q8" s="6">
        <f t="shared" si="3"/>
        <v>83.454886363636348</v>
      </c>
      <c r="R8" s="6">
        <v>6</v>
      </c>
    </row>
    <row r="9" spans="1:18" ht="30" customHeight="1">
      <c r="A9" s="4">
        <v>2012211077</v>
      </c>
      <c r="B9" s="5" t="s">
        <v>29</v>
      </c>
      <c r="C9" s="6">
        <v>98.624999999999986</v>
      </c>
      <c r="D9" s="7"/>
      <c r="E9" s="7"/>
      <c r="F9" s="7"/>
      <c r="G9" s="8">
        <f t="shared" si="0"/>
        <v>88.624999999999986</v>
      </c>
      <c r="H9" s="8">
        <v>86.906818181818181</v>
      </c>
      <c r="I9" s="7"/>
      <c r="J9" s="7"/>
      <c r="K9" s="8">
        <f t="shared" si="1"/>
        <v>86.906818181818181</v>
      </c>
      <c r="L9" s="8">
        <v>99.5</v>
      </c>
      <c r="M9" s="8"/>
      <c r="N9" s="7"/>
      <c r="O9" s="7"/>
      <c r="P9" s="9">
        <f t="shared" si="2"/>
        <v>89.55</v>
      </c>
      <c r="Q9" s="6">
        <f t="shared" si="3"/>
        <v>87.514772727272714</v>
      </c>
      <c r="R9" s="6">
        <v>4</v>
      </c>
    </row>
    <row r="10" spans="1:18" ht="30" customHeight="1">
      <c r="A10" s="4">
        <v>2012211078</v>
      </c>
      <c r="B10" s="5" t="s">
        <v>30</v>
      </c>
      <c r="C10" s="6">
        <v>99.012499999999989</v>
      </c>
      <c r="D10" s="7">
        <v>2</v>
      </c>
      <c r="E10" s="7"/>
      <c r="F10" s="7"/>
      <c r="G10" s="8">
        <f t="shared" si="0"/>
        <v>91.012499999999989</v>
      </c>
      <c r="H10" s="8">
        <v>86.743939393939385</v>
      </c>
      <c r="I10" s="7"/>
      <c r="J10" s="7"/>
      <c r="K10" s="8">
        <f t="shared" si="1"/>
        <v>86.743939393939385</v>
      </c>
      <c r="L10" s="8">
        <v>99.625</v>
      </c>
      <c r="M10" s="8">
        <v>1</v>
      </c>
      <c r="N10" s="7"/>
      <c r="O10" s="7"/>
      <c r="P10" s="9">
        <f t="shared" si="2"/>
        <v>90.662500000000009</v>
      </c>
      <c r="Q10" s="6">
        <f t="shared" si="3"/>
        <v>87.989507575757557</v>
      </c>
      <c r="R10" s="6">
        <v>3</v>
      </c>
    </row>
    <row r="11" spans="1:18" ht="30" customHeight="1">
      <c r="A11" s="4">
        <v>2012211079</v>
      </c>
      <c r="B11" s="5" t="s">
        <v>31</v>
      </c>
      <c r="C11" s="6">
        <v>99.524999999999991</v>
      </c>
      <c r="D11" s="7"/>
      <c r="E11" s="7"/>
      <c r="F11" s="7"/>
      <c r="G11" s="8">
        <f t="shared" si="0"/>
        <v>89.524999999999991</v>
      </c>
      <c r="H11" s="8">
        <v>78.143181818181816</v>
      </c>
      <c r="I11" s="7"/>
      <c r="J11" s="7"/>
      <c r="K11" s="8">
        <f t="shared" si="1"/>
        <v>78.143181818181816</v>
      </c>
      <c r="L11" s="8">
        <v>99.5</v>
      </c>
      <c r="M11" s="8"/>
      <c r="N11" s="7"/>
      <c r="O11" s="7"/>
      <c r="P11" s="9">
        <f t="shared" si="2"/>
        <v>89.55</v>
      </c>
      <c r="Q11" s="6">
        <f t="shared" si="3"/>
        <v>81.560227272727261</v>
      </c>
      <c r="R11" s="6">
        <v>8</v>
      </c>
    </row>
  </sheetData>
  <sortState ref="A4:R11">
    <sortCondition ref="A4:A11"/>
  </sortState>
  <mergeCells count="8">
    <mergeCell ref="A1:R1"/>
    <mergeCell ref="A2:A3"/>
    <mergeCell ref="B2:B3"/>
    <mergeCell ref="C2:G2"/>
    <mergeCell ref="H2:K2"/>
    <mergeCell ref="L2:O2"/>
    <mergeCell ref="Q2:Q3"/>
    <mergeCell ref="R2:R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签字简化版</vt:lpstr>
      <vt:lpstr>完整复核版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2014-09-23T07:45:43Z</dcterms:modified>
</cp:coreProperties>
</file>