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院排名" sheetId="1" r:id="rId1"/>
    <sheet name="09-1" sheetId="2" r:id="rId2"/>
    <sheet name="09-2" sheetId="3" r:id="rId3"/>
    <sheet name="09-3" sheetId="4" r:id="rId4"/>
    <sheet name="09-5" sheetId="5" r:id="rId5"/>
    <sheet name="09-6" sheetId="6" r:id="rId6"/>
  </sheets>
  <definedNames/>
  <calcPr fullCalcOnLoad="1"/>
</workbook>
</file>

<file path=xl/sharedStrings.xml><?xml version="1.0" encoding="utf-8"?>
<sst xmlns="http://schemas.openxmlformats.org/spreadsheetml/2006/main" count="1966" uniqueCount="534">
  <si>
    <t>班级</t>
  </si>
  <si>
    <t>班级</t>
  </si>
  <si>
    <t>学号</t>
  </si>
  <si>
    <t>学号</t>
  </si>
  <si>
    <t>姓名</t>
  </si>
  <si>
    <t>专业</t>
  </si>
  <si>
    <t>专业</t>
  </si>
  <si>
    <t>智育成绩</t>
  </si>
  <si>
    <t>智育成绩</t>
  </si>
  <si>
    <t>德育成绩</t>
  </si>
  <si>
    <t>德育成绩</t>
  </si>
  <si>
    <t>文体成绩</t>
  </si>
  <si>
    <t>文体成绩</t>
  </si>
  <si>
    <t>德智体综合测评总分</t>
  </si>
  <si>
    <t>智育基础分</t>
  </si>
  <si>
    <t>智育基础分</t>
  </si>
  <si>
    <t>智育附加分</t>
  </si>
  <si>
    <t>智育总分（65%）</t>
  </si>
  <si>
    <t>德育基础分</t>
  </si>
  <si>
    <t>德育附加分</t>
  </si>
  <si>
    <t>德育总分（25%）</t>
  </si>
  <si>
    <t>德育总分（25%）</t>
  </si>
  <si>
    <t>文体基础分</t>
  </si>
  <si>
    <t>文体基础分</t>
  </si>
  <si>
    <t>文体附加分</t>
  </si>
  <si>
    <t>文体附加分</t>
  </si>
  <si>
    <t>文体总分（10%）</t>
  </si>
  <si>
    <t>文体总分（10%）</t>
  </si>
  <si>
    <t>化工研09-1</t>
  </si>
  <si>
    <t>化工研09-1</t>
  </si>
  <si>
    <t>S090041032</t>
  </si>
  <si>
    <t>S090041032</t>
  </si>
  <si>
    <t>郑梦雅</t>
  </si>
  <si>
    <t>化工过程机械</t>
  </si>
  <si>
    <t>化工过程机械</t>
  </si>
  <si>
    <t>S090041034</t>
  </si>
  <si>
    <t>刘丰</t>
  </si>
  <si>
    <t>S090041035</t>
  </si>
  <si>
    <t>刘朋</t>
  </si>
  <si>
    <t>S090041036</t>
  </si>
  <si>
    <t>张金风</t>
  </si>
  <si>
    <t>S090041037</t>
  </si>
  <si>
    <t>朱丽云</t>
  </si>
  <si>
    <t>S090041038</t>
  </si>
  <si>
    <t>崔原</t>
  </si>
  <si>
    <t>S090041039</t>
  </si>
  <si>
    <t>范勇</t>
  </si>
  <si>
    <t>S090041041</t>
  </si>
  <si>
    <t>陈陆寅</t>
  </si>
  <si>
    <t>S090041042</t>
  </si>
  <si>
    <t>密晓光</t>
  </si>
  <si>
    <t>S090041043</t>
  </si>
  <si>
    <t>付晓庆</t>
  </si>
  <si>
    <t>S090041044</t>
  </si>
  <si>
    <t>李传</t>
  </si>
  <si>
    <t>S090041045</t>
  </si>
  <si>
    <t>陈勇</t>
  </si>
  <si>
    <t>S090041046</t>
  </si>
  <si>
    <t>张文婷</t>
  </si>
  <si>
    <t>S090041047</t>
  </si>
  <si>
    <t>李琦</t>
  </si>
  <si>
    <t>S090041048</t>
  </si>
  <si>
    <t>杨建中</t>
  </si>
  <si>
    <t>S090041049</t>
  </si>
  <si>
    <t>李浩</t>
  </si>
  <si>
    <t>S090041050</t>
  </si>
  <si>
    <t>周胜利</t>
  </si>
  <si>
    <t>S090041051</t>
  </si>
  <si>
    <t>张峰</t>
  </si>
  <si>
    <t>S090041052</t>
  </si>
  <si>
    <t>于邦廷</t>
  </si>
  <si>
    <t>S090041053</t>
  </si>
  <si>
    <t>孟浩</t>
  </si>
  <si>
    <t>化学工程</t>
  </si>
  <si>
    <t>S090041054</t>
  </si>
  <si>
    <t>杨云涛</t>
  </si>
  <si>
    <t>S090041055</t>
  </si>
  <si>
    <t>刘煌</t>
  </si>
  <si>
    <t>S090041056</t>
  </si>
  <si>
    <t>刘慧娟</t>
  </si>
  <si>
    <t>S090041057</t>
  </si>
  <si>
    <t>李俊龙</t>
  </si>
  <si>
    <t>S090041058</t>
  </si>
  <si>
    <t>凌山</t>
  </si>
  <si>
    <t>S090041059</t>
  </si>
  <si>
    <t>张金柱</t>
  </si>
  <si>
    <t>S090041060</t>
  </si>
  <si>
    <t>杨利军</t>
  </si>
  <si>
    <t>S090041061</t>
  </si>
  <si>
    <t>邬乐欢</t>
  </si>
  <si>
    <t>S090041062</t>
  </si>
  <si>
    <t>王蕴慧</t>
  </si>
  <si>
    <t>S090041063</t>
  </si>
  <si>
    <t>苏一</t>
  </si>
  <si>
    <t>S090041064</t>
  </si>
  <si>
    <t>马文骋</t>
  </si>
  <si>
    <t>S090041066</t>
  </si>
  <si>
    <t>李桂珍</t>
  </si>
  <si>
    <t>S090041067</t>
  </si>
  <si>
    <t>徐欣</t>
  </si>
  <si>
    <t>S090041068</t>
  </si>
  <si>
    <t>禹淞元</t>
  </si>
  <si>
    <t>S090041069</t>
  </si>
  <si>
    <t>葛宇</t>
  </si>
  <si>
    <t>S090041071</t>
  </si>
  <si>
    <t>张广杰</t>
  </si>
  <si>
    <t>S090041072</t>
  </si>
  <si>
    <t>闫柯乐</t>
  </si>
  <si>
    <t>S090041074</t>
  </si>
  <si>
    <t>唐李兴</t>
  </si>
  <si>
    <t>S090041075</t>
  </si>
  <si>
    <t>马政伟</t>
  </si>
  <si>
    <t>S090041076</t>
  </si>
  <si>
    <t>蒋志明</t>
  </si>
  <si>
    <t>S090041077</t>
  </si>
  <si>
    <t>戚金洲</t>
  </si>
  <si>
    <t>S090041078</t>
  </si>
  <si>
    <t>程辉</t>
  </si>
  <si>
    <t>S090041079</t>
  </si>
  <si>
    <t>王婧</t>
  </si>
  <si>
    <t>S090041080</t>
  </si>
  <si>
    <t>付星星</t>
  </si>
  <si>
    <t>S090041081</t>
  </si>
  <si>
    <t>高婧</t>
  </si>
  <si>
    <t>S090041082</t>
  </si>
  <si>
    <t>陈林</t>
  </si>
  <si>
    <t>S090041083</t>
  </si>
  <si>
    <t>崔冬雪</t>
  </si>
  <si>
    <t>S090041084</t>
  </si>
  <si>
    <t>赵向苗</t>
  </si>
  <si>
    <t>S090041085</t>
  </si>
  <si>
    <t>黎小辉</t>
  </si>
  <si>
    <t>化工研09-3</t>
  </si>
  <si>
    <t>S090041135</t>
  </si>
  <si>
    <t>曹妍明</t>
  </si>
  <si>
    <t>化学工艺</t>
  </si>
  <si>
    <t>S090041136</t>
  </si>
  <si>
    <t>卢竟蔓</t>
  </si>
  <si>
    <t>S090041137</t>
  </si>
  <si>
    <t>李勇勇</t>
  </si>
  <si>
    <t>S090041138</t>
  </si>
  <si>
    <t>刘洋</t>
  </si>
  <si>
    <t>S090041141</t>
  </si>
  <si>
    <t>刘曼</t>
  </si>
  <si>
    <t>S090041142</t>
  </si>
  <si>
    <t>邱在磊</t>
  </si>
  <si>
    <t>S090041143</t>
  </si>
  <si>
    <t>杜晟杰</t>
  </si>
  <si>
    <t>S090041144</t>
  </si>
  <si>
    <t>刘丽丽</t>
  </si>
  <si>
    <t>S090041145</t>
  </si>
  <si>
    <t>余秀娟</t>
  </si>
  <si>
    <t>S090041146</t>
  </si>
  <si>
    <t>李春梅</t>
  </si>
  <si>
    <t>S090041147</t>
  </si>
  <si>
    <t>李勍</t>
  </si>
  <si>
    <t>S090041148</t>
  </si>
  <si>
    <t>仲亚鲁</t>
  </si>
  <si>
    <t>S090041149</t>
  </si>
  <si>
    <t>张娜</t>
  </si>
  <si>
    <t>S090041150</t>
  </si>
  <si>
    <t>张瑜</t>
  </si>
  <si>
    <t>S090041151</t>
  </si>
  <si>
    <t>孙悦超</t>
  </si>
  <si>
    <t>S090041152</t>
  </si>
  <si>
    <t>薛韬</t>
  </si>
  <si>
    <t>S090041153</t>
  </si>
  <si>
    <t>严元元</t>
  </si>
  <si>
    <t>S090041154</t>
  </si>
  <si>
    <t>王楠</t>
  </si>
  <si>
    <t>S090041155</t>
  </si>
  <si>
    <t>高堂</t>
  </si>
  <si>
    <t>S090041156</t>
  </si>
  <si>
    <t xml:space="preserve">方煜 </t>
  </si>
  <si>
    <t>S090041157</t>
  </si>
  <si>
    <t>惠耀楠</t>
  </si>
  <si>
    <t>S090041158</t>
  </si>
  <si>
    <t>丁成贺</t>
  </si>
  <si>
    <t>S090041159</t>
  </si>
  <si>
    <t>范晓强</t>
  </si>
  <si>
    <t>S090041160</t>
  </si>
  <si>
    <t>吴华东</t>
  </si>
  <si>
    <t>S090041161</t>
  </si>
  <si>
    <t>罗燕</t>
  </si>
  <si>
    <t>S090041162</t>
  </si>
  <si>
    <t>李腾</t>
  </si>
  <si>
    <t>S090041163</t>
  </si>
  <si>
    <t>付娟</t>
  </si>
  <si>
    <t>S090041164</t>
  </si>
  <si>
    <t>孟凡飞</t>
  </si>
  <si>
    <t>S090041165</t>
  </si>
  <si>
    <t>李晓杰</t>
  </si>
  <si>
    <t>S090041166</t>
  </si>
  <si>
    <t>徐君晔</t>
  </si>
  <si>
    <t>S090041167</t>
  </si>
  <si>
    <t>杨沫</t>
  </si>
  <si>
    <t>S090041168</t>
  </si>
  <si>
    <t>张斌</t>
  </si>
  <si>
    <t>S090041169</t>
  </si>
  <si>
    <t>王家哲</t>
  </si>
  <si>
    <t>S090041170</t>
  </si>
  <si>
    <t>张伟</t>
  </si>
  <si>
    <t>S090041171</t>
  </si>
  <si>
    <t>刘振东</t>
  </si>
  <si>
    <t>S090041172</t>
  </si>
  <si>
    <t>吕海丹</t>
  </si>
  <si>
    <t>S090041173</t>
  </si>
  <si>
    <t>姬长合</t>
  </si>
  <si>
    <t>S090041174</t>
  </si>
  <si>
    <t>温晓瑜</t>
  </si>
  <si>
    <t>S090041175</t>
  </si>
  <si>
    <t>张宏丹</t>
  </si>
  <si>
    <t>S090041176</t>
  </si>
  <si>
    <t>周勇军</t>
  </si>
  <si>
    <t>S090041177</t>
  </si>
  <si>
    <t>尹志彪</t>
  </si>
  <si>
    <t>S090041178</t>
  </si>
  <si>
    <t>张敏</t>
  </si>
  <si>
    <t>S090041179</t>
  </si>
  <si>
    <t>金晶</t>
  </si>
  <si>
    <t>S090041180</t>
  </si>
  <si>
    <t>李佳</t>
  </si>
  <si>
    <t>S090041181</t>
  </si>
  <si>
    <t>柏春萌</t>
  </si>
  <si>
    <t>S090041182</t>
  </si>
  <si>
    <t>袁晓红</t>
  </si>
  <si>
    <t>S090041183</t>
  </si>
  <si>
    <t>苏令朋</t>
  </si>
  <si>
    <t>S090041184</t>
  </si>
  <si>
    <t>赵亮</t>
  </si>
  <si>
    <t>S090041185</t>
  </si>
  <si>
    <t>蒋文娟</t>
  </si>
  <si>
    <t>化工研09-2</t>
  </si>
  <si>
    <t>化工研09-2</t>
  </si>
  <si>
    <t>J090040010</t>
  </si>
  <si>
    <t>王坤勋</t>
  </si>
  <si>
    <t>S090041086</t>
  </si>
  <si>
    <t>张倩</t>
  </si>
  <si>
    <t>S090041087</t>
  </si>
  <si>
    <t>吴俊</t>
  </si>
  <si>
    <t>S090041088</t>
  </si>
  <si>
    <t>张琳</t>
  </si>
  <si>
    <t>S090041089</t>
  </si>
  <si>
    <t>王雪莲</t>
  </si>
  <si>
    <t>S090041090</t>
  </si>
  <si>
    <t>徐国武</t>
  </si>
  <si>
    <t>S090041091</t>
  </si>
  <si>
    <t>樊慧丽</t>
  </si>
  <si>
    <t>S090041092</t>
  </si>
  <si>
    <t>李红全</t>
  </si>
  <si>
    <t>S090041093</t>
  </si>
  <si>
    <t>秦京伟</t>
  </si>
  <si>
    <t>S090041094</t>
  </si>
  <si>
    <t>任亮</t>
  </si>
  <si>
    <t>S090041095</t>
  </si>
  <si>
    <t>赵珊珊</t>
  </si>
  <si>
    <t>S090041096</t>
  </si>
  <si>
    <t>霍金丽</t>
  </si>
  <si>
    <t>S090041097</t>
  </si>
  <si>
    <t>张颖慧</t>
  </si>
  <si>
    <t>S090041098</t>
  </si>
  <si>
    <t>王佳琨</t>
  </si>
  <si>
    <t>S090041100</t>
  </si>
  <si>
    <t>宫中昊</t>
  </si>
  <si>
    <t>S090041102</t>
  </si>
  <si>
    <t>奚朝</t>
  </si>
  <si>
    <t>S090041103</t>
  </si>
  <si>
    <t>陈广印</t>
  </si>
  <si>
    <t>S090041105</t>
  </si>
  <si>
    <t>李濛</t>
  </si>
  <si>
    <t>S090041106</t>
  </si>
  <si>
    <t>王永光</t>
  </si>
  <si>
    <t>S090041107</t>
  </si>
  <si>
    <t>马云</t>
  </si>
  <si>
    <t>S090041108</t>
  </si>
  <si>
    <t>邹小军</t>
  </si>
  <si>
    <t>S090041109</t>
  </si>
  <si>
    <t>田骏</t>
  </si>
  <si>
    <t>S090041111</t>
  </si>
  <si>
    <t>马凯迪</t>
  </si>
  <si>
    <t>S090041112</t>
  </si>
  <si>
    <t>邵云峰</t>
  </si>
  <si>
    <t>S090041113</t>
  </si>
  <si>
    <t>齐羽佳</t>
  </si>
  <si>
    <t>S090041114</t>
  </si>
  <si>
    <t>冯海莹</t>
  </si>
  <si>
    <t>S090041115</t>
  </si>
  <si>
    <t>张璇</t>
  </si>
  <si>
    <t>S090041116</t>
  </si>
  <si>
    <t>梁萌</t>
  </si>
  <si>
    <t>S090041117</t>
  </si>
  <si>
    <t>白冰</t>
  </si>
  <si>
    <t>S090041118</t>
  </si>
  <si>
    <t>李知春</t>
  </si>
  <si>
    <t>S090041119</t>
  </si>
  <si>
    <t>张康</t>
  </si>
  <si>
    <t>S090041120</t>
  </si>
  <si>
    <t>陈丽丽</t>
  </si>
  <si>
    <t>S090041121</t>
  </si>
  <si>
    <t>刘幸平</t>
  </si>
  <si>
    <t>S090041122</t>
  </si>
  <si>
    <t>孙俊杰</t>
  </si>
  <si>
    <t>S090041123</t>
  </si>
  <si>
    <t>晁兴武</t>
  </si>
  <si>
    <t>S090041124</t>
  </si>
  <si>
    <t>张瑞</t>
  </si>
  <si>
    <t>S090041125</t>
  </si>
  <si>
    <t>龙海洋</t>
  </si>
  <si>
    <t>S090041126</t>
  </si>
  <si>
    <t>杨闯</t>
  </si>
  <si>
    <t>S090041127</t>
  </si>
  <si>
    <t>孟令柱</t>
  </si>
  <si>
    <t>S090041128</t>
  </si>
  <si>
    <t>张丽童</t>
  </si>
  <si>
    <t>S090041129</t>
  </si>
  <si>
    <t>周晓举</t>
  </si>
  <si>
    <t>S090041130</t>
  </si>
  <si>
    <t>官静贤</t>
  </si>
  <si>
    <t>S090041131</t>
  </si>
  <si>
    <t>周辉</t>
  </si>
  <si>
    <t>S090041132</t>
  </si>
  <si>
    <t>翟博</t>
  </si>
  <si>
    <t>S090041133</t>
  </si>
  <si>
    <t>徐林</t>
  </si>
  <si>
    <t>S090041134</t>
  </si>
  <si>
    <t>郭丽静</t>
  </si>
  <si>
    <t>化工研09-5</t>
  </si>
  <si>
    <t>S080041009</t>
  </si>
  <si>
    <t>岳凌</t>
  </si>
  <si>
    <t>环境工程</t>
  </si>
  <si>
    <t>S090041229</t>
  </si>
  <si>
    <t>王慧宇</t>
  </si>
  <si>
    <t>工业催化</t>
  </si>
  <si>
    <t>S090041230</t>
  </si>
  <si>
    <t>单书峰</t>
  </si>
  <si>
    <t>S090041232</t>
  </si>
  <si>
    <t>岳源源</t>
  </si>
  <si>
    <t>S090041233</t>
  </si>
  <si>
    <t>张军亮</t>
  </si>
  <si>
    <t>S090041234</t>
  </si>
  <si>
    <t>王妮妮</t>
  </si>
  <si>
    <t>S090041235</t>
  </si>
  <si>
    <t>刘远帅</t>
  </si>
  <si>
    <t>S090041236</t>
  </si>
  <si>
    <t>薛倩倩</t>
  </si>
  <si>
    <t>S090041237</t>
  </si>
  <si>
    <t>祝伟</t>
  </si>
  <si>
    <t>祝伟</t>
  </si>
  <si>
    <t>S090041238</t>
  </si>
  <si>
    <t>王艳</t>
  </si>
  <si>
    <t>王艳</t>
  </si>
  <si>
    <t>S090041239</t>
  </si>
  <si>
    <t>孙晶</t>
  </si>
  <si>
    <t>孙晶</t>
  </si>
  <si>
    <t>S090041240</t>
  </si>
  <si>
    <t>王旭金</t>
  </si>
  <si>
    <t>S090041241</t>
  </si>
  <si>
    <t>郑庆庆</t>
  </si>
  <si>
    <t>S090041242</t>
  </si>
  <si>
    <t>徐国锋</t>
  </si>
  <si>
    <t>S090041243</t>
  </si>
  <si>
    <t>陆文彩</t>
  </si>
  <si>
    <t>S090041244</t>
  </si>
  <si>
    <t>王亭亭</t>
  </si>
  <si>
    <t>S090041245</t>
  </si>
  <si>
    <t>王锐</t>
  </si>
  <si>
    <t>王锐</t>
  </si>
  <si>
    <t>S090041246</t>
  </si>
  <si>
    <t>刘少鹏</t>
  </si>
  <si>
    <t>S090041247</t>
  </si>
  <si>
    <t>陈莹</t>
  </si>
  <si>
    <t>陈莹</t>
  </si>
  <si>
    <t>S090041248</t>
  </si>
  <si>
    <t>郭文达</t>
  </si>
  <si>
    <t>S090041249</t>
  </si>
  <si>
    <t>周淑歌</t>
  </si>
  <si>
    <t>S090041250</t>
  </si>
  <si>
    <t>袁儒婷</t>
  </si>
  <si>
    <t>S090041251</t>
  </si>
  <si>
    <t>周晓晓</t>
  </si>
  <si>
    <t>周晓晓</t>
  </si>
  <si>
    <t>S090041252</t>
  </si>
  <si>
    <t>白云</t>
  </si>
  <si>
    <t>白云</t>
  </si>
  <si>
    <t>S090041253</t>
  </si>
  <si>
    <t>杨庶</t>
  </si>
  <si>
    <t>杨庶</t>
  </si>
  <si>
    <t>S090041254</t>
  </si>
  <si>
    <t>李康</t>
  </si>
  <si>
    <t>李康</t>
  </si>
  <si>
    <t>S090041255</t>
  </si>
  <si>
    <t>王伟</t>
  </si>
  <si>
    <t>王伟</t>
  </si>
  <si>
    <t>S090041256</t>
  </si>
  <si>
    <t>李鑫源</t>
  </si>
  <si>
    <t>S090041257</t>
  </si>
  <si>
    <t>刘文明</t>
  </si>
  <si>
    <t>S090041258</t>
  </si>
  <si>
    <t>胡翠</t>
  </si>
  <si>
    <t>胡翠</t>
  </si>
  <si>
    <t>S090041259</t>
  </si>
  <si>
    <t>李金懋</t>
  </si>
  <si>
    <t>S090041260</t>
  </si>
  <si>
    <t>张扬</t>
  </si>
  <si>
    <t>S090041261</t>
  </si>
  <si>
    <t>张金蓉</t>
  </si>
  <si>
    <t>S090041262</t>
  </si>
  <si>
    <t>何理</t>
  </si>
  <si>
    <t>何理</t>
  </si>
  <si>
    <t>S090041263</t>
  </si>
  <si>
    <t>宁英辉</t>
  </si>
  <si>
    <t>S090041264</t>
  </si>
  <si>
    <t>徐正茂</t>
  </si>
  <si>
    <t>S090041265</t>
  </si>
  <si>
    <t>孙苗苗</t>
  </si>
  <si>
    <t>S090041266</t>
  </si>
  <si>
    <t>李玮</t>
  </si>
  <si>
    <t>李玮</t>
  </si>
  <si>
    <t>S090041267</t>
  </si>
  <si>
    <t>马天奇</t>
  </si>
  <si>
    <t>S090041268</t>
  </si>
  <si>
    <t>张跃</t>
  </si>
  <si>
    <t>张跃</t>
  </si>
  <si>
    <t>S090041269</t>
  </si>
  <si>
    <t>马静园</t>
  </si>
  <si>
    <t>S090041270</t>
  </si>
  <si>
    <t>段婧</t>
  </si>
  <si>
    <t>段婧</t>
  </si>
  <si>
    <t>S090041272</t>
  </si>
  <si>
    <t>王鑫</t>
  </si>
  <si>
    <t>王鑫</t>
  </si>
  <si>
    <t>S090041273</t>
  </si>
  <si>
    <t>熊碧华</t>
  </si>
  <si>
    <t>S090041274</t>
  </si>
  <si>
    <t>朱兵</t>
  </si>
  <si>
    <t>朱兵</t>
  </si>
  <si>
    <t>S090041275</t>
  </si>
  <si>
    <t>祝洁</t>
  </si>
  <si>
    <t>祝洁</t>
  </si>
  <si>
    <t>S090041276</t>
  </si>
  <si>
    <t>翁艺斌</t>
  </si>
  <si>
    <t>S090041277</t>
  </si>
  <si>
    <t>陈泽新</t>
  </si>
  <si>
    <t>S090041278</t>
  </si>
  <si>
    <t>刘月佳</t>
  </si>
  <si>
    <t>S090041279</t>
  </si>
  <si>
    <t>张永鹏</t>
  </si>
  <si>
    <t>张永鹏</t>
  </si>
  <si>
    <t>化工研09-6</t>
  </si>
  <si>
    <t>S090041319</t>
  </si>
  <si>
    <t>杨春鹏</t>
  </si>
  <si>
    <t>化学工程</t>
  </si>
  <si>
    <t>S090041312</t>
  </si>
  <si>
    <t>孙群</t>
  </si>
  <si>
    <t>S090041281</t>
  </si>
  <si>
    <t>任妍君</t>
  </si>
  <si>
    <t>S090041323</t>
  </si>
  <si>
    <t>周志刚</t>
  </si>
  <si>
    <t>S090041313</t>
  </si>
  <si>
    <t>梁云</t>
  </si>
  <si>
    <t>S090041310</t>
  </si>
  <si>
    <t>方四芳</t>
  </si>
  <si>
    <t>S090041292</t>
  </si>
  <si>
    <t>陈博</t>
  </si>
  <si>
    <t>S090041320</t>
  </si>
  <si>
    <t>马季收</t>
  </si>
  <si>
    <t>S090041311</t>
  </si>
  <si>
    <t>鲍磊</t>
  </si>
  <si>
    <t>S090041322</t>
  </si>
  <si>
    <t>李勇</t>
  </si>
  <si>
    <t>S090041298</t>
  </si>
  <si>
    <t>李增杰</t>
  </si>
  <si>
    <t>S090041316</t>
  </si>
  <si>
    <t>王春洋</t>
  </si>
  <si>
    <t>S090041289</t>
  </si>
  <si>
    <t>吴利超</t>
  </si>
  <si>
    <t>S090041304</t>
  </si>
  <si>
    <t>安娜</t>
  </si>
  <si>
    <t>S090041283</t>
  </si>
  <si>
    <t>孙永强</t>
  </si>
  <si>
    <t>S090041284</t>
  </si>
  <si>
    <t>李水云</t>
  </si>
  <si>
    <t>S090041314</t>
  </si>
  <si>
    <t>杜笑仪</t>
  </si>
  <si>
    <t>S090041293</t>
  </si>
  <si>
    <t>程文嘉</t>
  </si>
  <si>
    <t>S090041290</t>
  </si>
  <si>
    <t>鲍璐辉</t>
  </si>
  <si>
    <t>S090041280</t>
  </si>
  <si>
    <t>白杨</t>
  </si>
  <si>
    <t>S090041325</t>
  </si>
  <si>
    <t>唐雪冰</t>
  </si>
  <si>
    <t>S090041299</t>
  </si>
  <si>
    <t>卢峰</t>
  </si>
  <si>
    <t>S090041295</t>
  </si>
  <si>
    <t>段利</t>
  </si>
  <si>
    <t>S090041317</t>
  </si>
  <si>
    <t>刘国瑞</t>
  </si>
  <si>
    <t>S090041297</t>
  </si>
  <si>
    <t>宋杰萍</t>
  </si>
  <si>
    <t>S090041308</t>
  </si>
  <si>
    <t>熊丹桂</t>
  </si>
  <si>
    <t>S090041321</t>
  </si>
  <si>
    <t>杨军伟</t>
  </si>
  <si>
    <t>S090041327</t>
  </si>
  <si>
    <t>王慧茹</t>
  </si>
  <si>
    <t>S090041326</t>
  </si>
  <si>
    <t>黎爱群</t>
  </si>
  <si>
    <t>S090041294</t>
  </si>
  <si>
    <t>张新兵</t>
  </si>
  <si>
    <t>S090041306</t>
  </si>
  <si>
    <t>葛永慧</t>
  </si>
  <si>
    <t>S090041309</t>
  </si>
  <si>
    <t>方正</t>
  </si>
  <si>
    <t>S090041286</t>
  </si>
  <si>
    <t>郑尚威</t>
  </si>
  <si>
    <t>S090041303</t>
  </si>
  <si>
    <t>李睿</t>
  </si>
  <si>
    <t>S090041287</t>
  </si>
  <si>
    <t>邹宏建</t>
  </si>
  <si>
    <t>S090041318</t>
  </si>
  <si>
    <t>孟现星</t>
  </si>
  <si>
    <t>S090041296</t>
  </si>
  <si>
    <t>孙涛</t>
  </si>
  <si>
    <t>S090041307</t>
  </si>
  <si>
    <t>朱鹏</t>
  </si>
  <si>
    <t>S090041282</t>
  </si>
  <si>
    <t>孙祥虎</t>
  </si>
  <si>
    <t>化工研09-1</t>
  </si>
  <si>
    <t>化工过程机械</t>
  </si>
  <si>
    <t>S090041076</t>
  </si>
  <si>
    <t>化工研09-2</t>
  </si>
  <si>
    <t>化工研09-2</t>
  </si>
  <si>
    <t>张扬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</si>
</sst>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.00_ "/>
    <numFmt numFmtId="179" formatCode="0.00_);[Red]\(0.00\)"/>
    <numFmt numFmtId="180" formatCode="0.000_);[Red]\(0.000\)"/>
    <numFmt numFmtId="181" formatCode="0.000_ 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9" fontId="2" fillId="0" borderId="2" xfId="16" applyNumberFormat="1" applyFont="1" applyFill="1" applyBorder="1" applyAlignment="1">
      <alignment horizontal="center" vertical="center"/>
      <protection/>
    </xf>
    <xf numFmtId="176" fontId="2" fillId="0" borderId="2" xfId="16" applyNumberFormat="1" applyFont="1" applyFill="1" applyBorder="1" applyAlignment="1">
      <alignment horizontal="center" vertical="center"/>
      <protection/>
    </xf>
    <xf numFmtId="176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80" fontId="2" fillId="0" borderId="2" xfId="16" applyNumberFormat="1" applyFont="1" applyFill="1" applyBorder="1" applyAlignment="1">
      <alignment horizontal="center" vertical="center"/>
      <protection/>
    </xf>
    <xf numFmtId="180" fontId="2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 wrapText="1"/>
    </xf>
    <xf numFmtId="179" fontId="2" fillId="0" borderId="2" xfId="16" applyNumberFormat="1" applyFont="1" applyFill="1" applyBorder="1" applyAlignment="1">
      <alignment horizontal="center" vertical="center"/>
      <protection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80" fontId="2" fillId="0" borderId="2" xfId="16" applyNumberFormat="1" applyFont="1" applyFill="1" applyBorder="1" applyAlignment="1">
      <alignment horizontal="center" vertical="center"/>
      <protection/>
    </xf>
    <xf numFmtId="176" fontId="2" fillId="0" borderId="2" xfId="0" applyNumberFormat="1" applyFont="1" applyFill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学业成绩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9.875" style="0" bestFit="1" customWidth="1"/>
    <col min="2" max="2" width="10.25390625" style="0" bestFit="1" customWidth="1"/>
    <col min="3" max="3" width="6.375" style="0" bestFit="1" customWidth="1"/>
    <col min="4" max="4" width="11.375" style="0" bestFit="1" customWidth="1"/>
    <col min="5" max="6" width="9.625" style="0" bestFit="1" customWidth="1"/>
    <col min="7" max="7" width="14.25390625" style="0" bestFit="1" customWidth="1"/>
    <col min="8" max="9" width="9.625" style="0" bestFit="1" customWidth="1"/>
    <col min="10" max="10" width="14.25390625" style="0" bestFit="1" customWidth="1"/>
    <col min="11" max="12" width="9.625" style="0" bestFit="1" customWidth="1"/>
    <col min="13" max="13" width="14.25390625" style="0" bestFit="1" customWidth="1"/>
    <col min="14" max="14" width="16.75390625" style="0" bestFit="1" customWidth="1"/>
  </cols>
  <sheetData>
    <row r="1" spans="1:14" ht="14.25">
      <c r="A1" s="67" t="s">
        <v>1</v>
      </c>
      <c r="B1" s="67" t="s">
        <v>3</v>
      </c>
      <c r="C1" s="67" t="s">
        <v>4</v>
      </c>
      <c r="D1" s="67" t="s">
        <v>6</v>
      </c>
      <c r="E1" s="61" t="s">
        <v>8</v>
      </c>
      <c r="F1" s="62"/>
      <c r="G1" s="63"/>
      <c r="H1" s="64" t="s">
        <v>10</v>
      </c>
      <c r="I1" s="65"/>
      <c r="J1" s="66"/>
      <c r="K1" s="64" t="s">
        <v>12</v>
      </c>
      <c r="L1" s="65"/>
      <c r="M1" s="66"/>
      <c r="N1" s="59" t="s">
        <v>13</v>
      </c>
    </row>
    <row r="2" spans="1:14" ht="14.25">
      <c r="A2" s="68"/>
      <c r="B2" s="68"/>
      <c r="C2" s="68"/>
      <c r="D2" s="68"/>
      <c r="E2" s="2" t="s">
        <v>15</v>
      </c>
      <c r="F2" s="3" t="s">
        <v>16</v>
      </c>
      <c r="G2" s="4" t="s">
        <v>17</v>
      </c>
      <c r="H2" s="4" t="s">
        <v>18</v>
      </c>
      <c r="I2" s="2" t="s">
        <v>19</v>
      </c>
      <c r="J2" s="4" t="s">
        <v>21</v>
      </c>
      <c r="K2" s="3" t="s">
        <v>23</v>
      </c>
      <c r="L2" s="4" t="s">
        <v>25</v>
      </c>
      <c r="M2" s="4" t="s">
        <v>27</v>
      </c>
      <c r="N2" s="60"/>
    </row>
    <row r="3" spans="1:14" ht="14.25">
      <c r="A3" s="45" t="s">
        <v>132</v>
      </c>
      <c r="B3" s="45" t="s">
        <v>140</v>
      </c>
      <c r="C3" s="48" t="s">
        <v>141</v>
      </c>
      <c r="D3" s="45" t="s">
        <v>135</v>
      </c>
      <c r="E3" s="33">
        <v>89.436</v>
      </c>
      <c r="F3" s="28">
        <v>9.5</v>
      </c>
      <c r="G3" s="29">
        <f aca="true" t="shared" si="0" ref="G3:G66">(E3+F3)*0.65</f>
        <v>64.3084</v>
      </c>
      <c r="H3" s="30">
        <v>98.7877551</v>
      </c>
      <c r="I3" s="28">
        <v>35.333333333333336</v>
      </c>
      <c r="J3" s="29">
        <f aca="true" t="shared" si="1" ref="J3:J66">(H3+I3)*0.25</f>
        <v>33.530272108333335</v>
      </c>
      <c r="K3" s="30">
        <v>98.42857</v>
      </c>
      <c r="L3" s="28">
        <v>10</v>
      </c>
      <c r="M3" s="29">
        <f aca="true" t="shared" si="2" ref="M3:M66">(K3+L3)*0.1</f>
        <v>10.842857</v>
      </c>
      <c r="N3" s="58">
        <f>J3+M3+G3</f>
        <v>108.68152910833334</v>
      </c>
    </row>
    <row r="4" spans="1:14" ht="14.25">
      <c r="A4" s="3" t="s">
        <v>233</v>
      </c>
      <c r="B4" s="16" t="s">
        <v>236</v>
      </c>
      <c r="C4" s="17" t="s">
        <v>237</v>
      </c>
      <c r="D4" s="11" t="s">
        <v>135</v>
      </c>
      <c r="E4" s="32">
        <v>91.09666666666666</v>
      </c>
      <c r="F4" s="28">
        <v>11.5713</v>
      </c>
      <c r="G4" s="29">
        <f t="shared" si="0"/>
        <v>66.73417833333333</v>
      </c>
      <c r="H4" s="29">
        <v>98.8</v>
      </c>
      <c r="I4" s="28">
        <v>25.3333</v>
      </c>
      <c r="J4" s="29">
        <f t="shared" si="1"/>
        <v>31.033324999999998</v>
      </c>
      <c r="K4" s="29">
        <v>100</v>
      </c>
      <c r="L4" s="28">
        <v>0</v>
      </c>
      <c r="M4" s="29">
        <f t="shared" si="2"/>
        <v>10</v>
      </c>
      <c r="N4" s="29">
        <f>G4+J4+M4</f>
        <v>107.76750333333334</v>
      </c>
    </row>
    <row r="5" spans="1:14" ht="14.25">
      <c r="A5" s="3" t="s">
        <v>326</v>
      </c>
      <c r="B5" s="16" t="s">
        <v>327</v>
      </c>
      <c r="C5" s="16" t="s">
        <v>328</v>
      </c>
      <c r="D5" s="11" t="s">
        <v>329</v>
      </c>
      <c r="E5" s="28">
        <v>87</v>
      </c>
      <c r="F5" s="28">
        <v>5.5</v>
      </c>
      <c r="G5" s="29">
        <f t="shared" si="0"/>
        <v>60.125</v>
      </c>
      <c r="H5" s="29">
        <v>98.9805</v>
      </c>
      <c r="I5" s="28">
        <v>30</v>
      </c>
      <c r="J5" s="29">
        <f t="shared" si="1"/>
        <v>32.245125</v>
      </c>
      <c r="K5" s="29">
        <v>100</v>
      </c>
      <c r="L5" s="28">
        <v>10</v>
      </c>
      <c r="M5" s="29">
        <f t="shared" si="2"/>
        <v>11</v>
      </c>
      <c r="N5" s="29">
        <f>G5+J5+M5</f>
        <v>103.370125</v>
      </c>
    </row>
    <row r="6" spans="1:14" ht="14.25">
      <c r="A6" s="3" t="s">
        <v>233</v>
      </c>
      <c r="B6" s="16" t="s">
        <v>254</v>
      </c>
      <c r="C6" s="17" t="s">
        <v>255</v>
      </c>
      <c r="D6" s="11" t="s">
        <v>135</v>
      </c>
      <c r="E6" s="28">
        <v>87.44333333333334</v>
      </c>
      <c r="F6" s="28">
        <v>0</v>
      </c>
      <c r="G6" s="29">
        <f t="shared" si="0"/>
        <v>56.83816666666667</v>
      </c>
      <c r="H6" s="31">
        <v>99.2</v>
      </c>
      <c r="I6" s="28">
        <v>40.5</v>
      </c>
      <c r="J6" s="29">
        <f t="shared" si="1"/>
        <v>34.925</v>
      </c>
      <c r="K6" s="29">
        <v>100</v>
      </c>
      <c r="L6" s="28">
        <v>1</v>
      </c>
      <c r="M6" s="29">
        <f t="shared" si="2"/>
        <v>10.100000000000001</v>
      </c>
      <c r="N6" s="29">
        <f>G6+J6+M6</f>
        <v>101.86316666666667</v>
      </c>
    </row>
    <row r="7" spans="1:14" ht="14.25">
      <c r="A7" s="11" t="s">
        <v>132</v>
      </c>
      <c r="B7" s="11" t="s">
        <v>174</v>
      </c>
      <c r="C7" s="12" t="s">
        <v>175</v>
      </c>
      <c r="D7" s="11" t="s">
        <v>135</v>
      </c>
      <c r="E7" s="33">
        <v>75.05</v>
      </c>
      <c r="F7" s="28">
        <v>0.6785714285714286</v>
      </c>
      <c r="G7" s="29">
        <f t="shared" si="0"/>
        <v>49.22357142857143</v>
      </c>
      <c r="H7" s="34">
        <v>98.50612245</v>
      </c>
      <c r="I7" s="28">
        <v>70.33333333333334</v>
      </c>
      <c r="J7" s="29">
        <f t="shared" si="1"/>
        <v>42.209863945833334</v>
      </c>
      <c r="K7" s="30">
        <v>98.26531</v>
      </c>
      <c r="L7" s="28">
        <v>2.6667</v>
      </c>
      <c r="M7" s="29">
        <f t="shared" si="2"/>
        <v>10.093201</v>
      </c>
      <c r="N7" s="29">
        <f aca="true" t="shared" si="3" ref="N7:N12">J7+M7+G7</f>
        <v>101.52663637440477</v>
      </c>
    </row>
    <row r="8" spans="1:14" ht="14.25">
      <c r="A8" s="3" t="s">
        <v>29</v>
      </c>
      <c r="B8" s="16" t="s">
        <v>69</v>
      </c>
      <c r="C8" s="17" t="s">
        <v>70</v>
      </c>
      <c r="D8" s="16" t="s">
        <v>34</v>
      </c>
      <c r="E8" s="7">
        <v>89.9</v>
      </c>
      <c r="F8" s="8">
        <v>7.369076190476191</v>
      </c>
      <c r="G8" s="4">
        <f t="shared" si="0"/>
        <v>63.22489952380953</v>
      </c>
      <c r="H8" s="2">
        <v>98.70909090909092</v>
      </c>
      <c r="I8" s="7">
        <v>14</v>
      </c>
      <c r="J8" s="2">
        <f t="shared" si="1"/>
        <v>28.17727272727273</v>
      </c>
      <c r="K8" s="2">
        <v>100</v>
      </c>
      <c r="L8" s="7">
        <v>0</v>
      </c>
      <c r="M8" s="2">
        <f t="shared" si="2"/>
        <v>10</v>
      </c>
      <c r="N8" s="2">
        <f t="shared" si="3"/>
        <v>101.40217225108226</v>
      </c>
    </row>
    <row r="9" spans="1:14" ht="14.25">
      <c r="A9" s="3" t="s">
        <v>29</v>
      </c>
      <c r="B9" s="16" t="s">
        <v>122</v>
      </c>
      <c r="C9" s="3" t="s">
        <v>123</v>
      </c>
      <c r="D9" s="17" t="s">
        <v>73</v>
      </c>
      <c r="E9" s="7">
        <v>84.35</v>
      </c>
      <c r="F9" s="8">
        <v>1.3571428571428572</v>
      </c>
      <c r="G9" s="4">
        <f t="shared" si="0"/>
        <v>55.70964285714286</v>
      </c>
      <c r="H9" s="2">
        <v>98.72727272727272</v>
      </c>
      <c r="I9" s="7">
        <v>40.5</v>
      </c>
      <c r="J9" s="2">
        <f t="shared" si="1"/>
        <v>34.80681818181818</v>
      </c>
      <c r="K9" s="2">
        <v>100</v>
      </c>
      <c r="L9" s="7">
        <v>2.6667</v>
      </c>
      <c r="M9" s="2">
        <f t="shared" si="2"/>
        <v>10.266670000000001</v>
      </c>
      <c r="N9" s="2">
        <f t="shared" si="3"/>
        <v>100.78313103896105</v>
      </c>
    </row>
    <row r="10" spans="1:14" ht="14.25">
      <c r="A10" s="3" t="s">
        <v>29</v>
      </c>
      <c r="B10" s="16" t="s">
        <v>49</v>
      </c>
      <c r="C10" s="17" t="s">
        <v>50</v>
      </c>
      <c r="D10" s="16" t="s">
        <v>34</v>
      </c>
      <c r="E10" s="7">
        <v>84.7</v>
      </c>
      <c r="F10" s="8">
        <v>2</v>
      </c>
      <c r="G10" s="4">
        <f t="shared" si="0"/>
        <v>56.355000000000004</v>
      </c>
      <c r="H10" s="2">
        <v>98.92727272727272</v>
      </c>
      <c r="I10" s="7">
        <v>36</v>
      </c>
      <c r="J10" s="2">
        <f t="shared" si="1"/>
        <v>33.731818181818184</v>
      </c>
      <c r="K10" s="2">
        <v>100</v>
      </c>
      <c r="L10" s="7">
        <v>3</v>
      </c>
      <c r="M10" s="2">
        <f t="shared" si="2"/>
        <v>10.3</v>
      </c>
      <c r="N10" s="2">
        <f t="shared" si="3"/>
        <v>100.38681818181819</v>
      </c>
    </row>
    <row r="11" spans="1:14" ht="14.25">
      <c r="A11" s="3" t="s">
        <v>132</v>
      </c>
      <c r="B11" s="16" t="s">
        <v>172</v>
      </c>
      <c r="C11" s="17" t="s">
        <v>173</v>
      </c>
      <c r="D11" s="11" t="s">
        <v>135</v>
      </c>
      <c r="E11" s="28">
        <v>88.23867</v>
      </c>
      <c r="F11" s="28">
        <v>0.975</v>
      </c>
      <c r="G11" s="29">
        <f t="shared" si="0"/>
        <v>57.988885499999995</v>
      </c>
      <c r="H11" s="31">
        <v>98.60816327</v>
      </c>
      <c r="I11" s="28">
        <v>30.5</v>
      </c>
      <c r="J11" s="29">
        <f t="shared" si="1"/>
        <v>32.2770408175</v>
      </c>
      <c r="K11" s="29">
        <v>98.30612</v>
      </c>
      <c r="L11" s="28">
        <v>2</v>
      </c>
      <c r="M11" s="29">
        <f t="shared" si="2"/>
        <v>10.030612000000001</v>
      </c>
      <c r="N11" s="29">
        <f t="shared" si="3"/>
        <v>100.2965383175</v>
      </c>
    </row>
    <row r="12" spans="1:14" ht="14.25">
      <c r="A12" s="11" t="s">
        <v>132</v>
      </c>
      <c r="B12" s="11" t="s">
        <v>133</v>
      </c>
      <c r="C12" s="12" t="s">
        <v>134</v>
      </c>
      <c r="D12" s="11" t="s">
        <v>135</v>
      </c>
      <c r="E12" s="52">
        <v>89.42</v>
      </c>
      <c r="F12" s="28">
        <v>0</v>
      </c>
      <c r="G12" s="29">
        <f t="shared" si="0"/>
        <v>58.123000000000005</v>
      </c>
      <c r="H12" s="27">
        <v>98.75510204</v>
      </c>
      <c r="I12" s="28">
        <v>24.5</v>
      </c>
      <c r="J12" s="29">
        <f t="shared" si="1"/>
        <v>30.81377551</v>
      </c>
      <c r="K12" s="30">
        <v>98.38776</v>
      </c>
      <c r="L12" s="28">
        <v>12.500066666666667</v>
      </c>
      <c r="M12" s="29">
        <f t="shared" si="2"/>
        <v>11.088782666666667</v>
      </c>
      <c r="N12" s="29">
        <f t="shared" si="3"/>
        <v>100.02555817666666</v>
      </c>
    </row>
    <row r="13" spans="1:14" ht="14.25">
      <c r="A13" s="3" t="s">
        <v>233</v>
      </c>
      <c r="B13" s="16" t="s">
        <v>320</v>
      </c>
      <c r="C13" s="16" t="s">
        <v>321</v>
      </c>
      <c r="D13" s="11" t="s">
        <v>135</v>
      </c>
      <c r="E13" s="28">
        <v>83.22666666666667</v>
      </c>
      <c r="F13" s="28">
        <v>1</v>
      </c>
      <c r="G13" s="29">
        <f t="shared" si="0"/>
        <v>54.74733333333334</v>
      </c>
      <c r="H13" s="32">
        <v>99.2</v>
      </c>
      <c r="I13" s="28">
        <v>35.5</v>
      </c>
      <c r="J13" s="29">
        <f t="shared" si="1"/>
        <v>33.675</v>
      </c>
      <c r="K13" s="29">
        <v>100</v>
      </c>
      <c r="L13" s="28">
        <v>12.5</v>
      </c>
      <c r="M13" s="29">
        <f t="shared" si="2"/>
        <v>11.25</v>
      </c>
      <c r="N13" s="29">
        <f>G13+J13+M13</f>
        <v>99.67233333333334</v>
      </c>
    </row>
    <row r="14" spans="1:14" ht="14.25">
      <c r="A14" s="3" t="s">
        <v>233</v>
      </c>
      <c r="B14" s="11" t="s">
        <v>242</v>
      </c>
      <c r="C14" s="12" t="s">
        <v>243</v>
      </c>
      <c r="D14" s="11" t="s">
        <v>135</v>
      </c>
      <c r="E14" s="33">
        <v>90.66333333333334</v>
      </c>
      <c r="F14" s="28">
        <v>8</v>
      </c>
      <c r="G14" s="29">
        <f t="shared" si="0"/>
        <v>64.13116666666667</v>
      </c>
      <c r="H14" s="34">
        <v>98.8</v>
      </c>
      <c r="I14" s="28">
        <v>3</v>
      </c>
      <c r="J14" s="29">
        <f t="shared" si="1"/>
        <v>25.45</v>
      </c>
      <c r="K14" s="30">
        <v>100</v>
      </c>
      <c r="L14" s="28">
        <v>0</v>
      </c>
      <c r="M14" s="29">
        <f t="shared" si="2"/>
        <v>10</v>
      </c>
      <c r="N14" s="29">
        <f>G14+J14+M14</f>
        <v>99.58116666666668</v>
      </c>
    </row>
    <row r="15" spans="1:14" ht="14.25">
      <c r="A15" s="3" t="s">
        <v>29</v>
      </c>
      <c r="B15" s="16" t="s">
        <v>114</v>
      </c>
      <c r="C15" s="3" t="s">
        <v>115</v>
      </c>
      <c r="D15" s="17" t="s">
        <v>73</v>
      </c>
      <c r="E15" s="7">
        <v>79.7647</v>
      </c>
      <c r="F15" s="8">
        <v>0.75</v>
      </c>
      <c r="G15" s="4">
        <f t="shared" si="0"/>
        <v>52.334555</v>
      </c>
      <c r="H15" s="18">
        <v>98.92727272727272</v>
      </c>
      <c r="I15" s="7">
        <v>46.5</v>
      </c>
      <c r="J15" s="2">
        <f t="shared" si="1"/>
        <v>36.356818181818184</v>
      </c>
      <c r="K15" s="2">
        <v>100</v>
      </c>
      <c r="L15" s="7">
        <v>4</v>
      </c>
      <c r="M15" s="2">
        <f t="shared" si="2"/>
        <v>10.4</v>
      </c>
      <c r="N15" s="2">
        <f>J15+M15+G15</f>
        <v>99.09137318181818</v>
      </c>
    </row>
    <row r="16" spans="1:14" ht="14.25">
      <c r="A16" s="3" t="s">
        <v>132</v>
      </c>
      <c r="B16" s="16" t="s">
        <v>146</v>
      </c>
      <c r="C16" s="17" t="s">
        <v>147</v>
      </c>
      <c r="D16" s="11" t="s">
        <v>135</v>
      </c>
      <c r="E16" s="28">
        <v>89.84210526315789</v>
      </c>
      <c r="F16" s="28">
        <v>0</v>
      </c>
      <c r="G16" s="29">
        <f t="shared" si="0"/>
        <v>58.39736842105263</v>
      </c>
      <c r="H16" s="29">
        <v>98.49387755</v>
      </c>
      <c r="I16" s="28">
        <v>25</v>
      </c>
      <c r="J16" s="29">
        <f t="shared" si="1"/>
        <v>30.8734693875</v>
      </c>
      <c r="K16" s="29">
        <v>98.10204</v>
      </c>
      <c r="L16" s="28">
        <v>0</v>
      </c>
      <c r="M16" s="29">
        <f t="shared" si="2"/>
        <v>9.810204</v>
      </c>
      <c r="N16" s="29">
        <f>J16+M16+G16</f>
        <v>99.08104180855264</v>
      </c>
    </row>
    <row r="17" spans="1:14" ht="14.25">
      <c r="A17" s="3" t="s">
        <v>233</v>
      </c>
      <c r="B17" s="16" t="s">
        <v>258</v>
      </c>
      <c r="C17" s="16" t="s">
        <v>259</v>
      </c>
      <c r="D17" s="11" t="s">
        <v>135</v>
      </c>
      <c r="E17" s="28">
        <v>87.04666666666667</v>
      </c>
      <c r="F17" s="28">
        <v>0</v>
      </c>
      <c r="G17" s="29">
        <f t="shared" si="0"/>
        <v>56.580333333333336</v>
      </c>
      <c r="H17" s="29">
        <v>99.2</v>
      </c>
      <c r="I17" s="28">
        <v>25.5</v>
      </c>
      <c r="J17" s="29">
        <f t="shared" si="1"/>
        <v>31.175</v>
      </c>
      <c r="K17" s="29">
        <v>100</v>
      </c>
      <c r="L17" s="28">
        <v>12.6667</v>
      </c>
      <c r="M17" s="29">
        <f t="shared" si="2"/>
        <v>11.266670000000001</v>
      </c>
      <c r="N17" s="29">
        <f>G17+J17+M17</f>
        <v>99.02200333333334</v>
      </c>
    </row>
    <row r="18" spans="1:14" ht="14.25">
      <c r="A18" s="3" t="s">
        <v>233</v>
      </c>
      <c r="B18" s="16" t="s">
        <v>296</v>
      </c>
      <c r="C18" s="17" t="s">
        <v>297</v>
      </c>
      <c r="D18" s="11" t="s">
        <v>135</v>
      </c>
      <c r="E18" s="28">
        <v>85.71666666666667</v>
      </c>
      <c r="F18" s="28">
        <v>1.5</v>
      </c>
      <c r="G18" s="29">
        <f t="shared" si="0"/>
        <v>56.69083333333334</v>
      </c>
      <c r="H18" s="31">
        <v>99</v>
      </c>
      <c r="I18" s="28">
        <v>27.165</v>
      </c>
      <c r="J18" s="29">
        <f t="shared" si="1"/>
        <v>31.541249999999998</v>
      </c>
      <c r="K18" s="29">
        <v>100</v>
      </c>
      <c r="L18" s="28">
        <v>2</v>
      </c>
      <c r="M18" s="29">
        <f t="shared" si="2"/>
        <v>10.200000000000001</v>
      </c>
      <c r="N18" s="29">
        <f>G18+J18+M18</f>
        <v>98.43208333333334</v>
      </c>
    </row>
    <row r="19" spans="1:14" ht="14.25">
      <c r="A19" s="3" t="s">
        <v>326</v>
      </c>
      <c r="B19" s="16" t="s">
        <v>341</v>
      </c>
      <c r="C19" s="17" t="s">
        <v>342</v>
      </c>
      <c r="D19" s="11" t="s">
        <v>332</v>
      </c>
      <c r="E19" s="28">
        <v>83.7826</v>
      </c>
      <c r="F19" s="28">
        <v>3.4</v>
      </c>
      <c r="G19" s="29">
        <f t="shared" si="0"/>
        <v>56.668690000000005</v>
      </c>
      <c r="H19" s="31">
        <v>99.2923</v>
      </c>
      <c r="I19" s="28">
        <v>23.5</v>
      </c>
      <c r="J19" s="29">
        <f t="shared" si="1"/>
        <v>30.698075</v>
      </c>
      <c r="K19" s="29">
        <v>100</v>
      </c>
      <c r="L19" s="28">
        <v>8</v>
      </c>
      <c r="M19" s="29">
        <f t="shared" si="2"/>
        <v>10.8</v>
      </c>
      <c r="N19" s="29">
        <f>G19+J19+M19</f>
        <v>98.166765</v>
      </c>
    </row>
    <row r="20" spans="1:14" ht="14.25">
      <c r="A20" s="3" t="s">
        <v>29</v>
      </c>
      <c r="B20" s="16" t="s">
        <v>90</v>
      </c>
      <c r="C20" s="17" t="s">
        <v>91</v>
      </c>
      <c r="D20" s="17" t="s">
        <v>73</v>
      </c>
      <c r="E20" s="7">
        <v>87.7</v>
      </c>
      <c r="F20" s="8">
        <v>0</v>
      </c>
      <c r="G20" s="4">
        <f t="shared" si="0"/>
        <v>57.005</v>
      </c>
      <c r="H20" s="18">
        <v>99.05454545454546</v>
      </c>
      <c r="I20" s="7">
        <v>24</v>
      </c>
      <c r="J20" s="2">
        <f t="shared" si="1"/>
        <v>30.763636363636365</v>
      </c>
      <c r="K20" s="2">
        <v>100</v>
      </c>
      <c r="L20" s="7">
        <v>3.6667</v>
      </c>
      <c r="M20" s="2">
        <f t="shared" si="2"/>
        <v>10.366670000000001</v>
      </c>
      <c r="N20" s="2">
        <f>J20+M20+G20</f>
        <v>98.13530636363637</v>
      </c>
    </row>
    <row r="21" spans="1:14" ht="14.25">
      <c r="A21" s="22" t="s">
        <v>326</v>
      </c>
      <c r="B21" s="23" t="s">
        <v>423</v>
      </c>
      <c r="C21" s="22" t="s">
        <v>424</v>
      </c>
      <c r="D21" s="46" t="s">
        <v>329</v>
      </c>
      <c r="E21" s="28">
        <v>82.9412</v>
      </c>
      <c r="F21" s="28">
        <v>2</v>
      </c>
      <c r="G21" s="29">
        <f t="shared" si="0"/>
        <v>55.21178</v>
      </c>
      <c r="H21" s="54">
        <v>99.2308</v>
      </c>
      <c r="I21" s="28">
        <v>22.5</v>
      </c>
      <c r="J21" s="29">
        <f t="shared" si="1"/>
        <v>30.4327</v>
      </c>
      <c r="K21" s="56">
        <v>100</v>
      </c>
      <c r="L21" s="28">
        <v>22.0833</v>
      </c>
      <c r="M21" s="29">
        <f t="shared" si="2"/>
        <v>12.208330000000002</v>
      </c>
      <c r="N21" s="57">
        <f>G21+J21+M21</f>
        <v>97.85281</v>
      </c>
    </row>
    <row r="22" spans="1:14" ht="14.25">
      <c r="A22" s="3" t="s">
        <v>233</v>
      </c>
      <c r="B22" s="16" t="s">
        <v>252</v>
      </c>
      <c r="C22" s="16" t="s">
        <v>253</v>
      </c>
      <c r="D22" s="11" t="s">
        <v>135</v>
      </c>
      <c r="E22" s="28">
        <v>83.6086956521739</v>
      </c>
      <c r="F22" s="28">
        <v>0.4286</v>
      </c>
      <c r="G22" s="29">
        <f t="shared" si="0"/>
        <v>54.624242173913046</v>
      </c>
      <c r="H22" s="29">
        <v>99</v>
      </c>
      <c r="I22" s="28">
        <v>25.5</v>
      </c>
      <c r="J22" s="29">
        <f t="shared" si="1"/>
        <v>31.125</v>
      </c>
      <c r="K22" s="29">
        <v>100</v>
      </c>
      <c r="L22" s="28">
        <v>16.8167</v>
      </c>
      <c r="M22" s="29">
        <f t="shared" si="2"/>
        <v>11.68167</v>
      </c>
      <c r="N22" s="29">
        <f>G22+J22+M22</f>
        <v>97.43091217391304</v>
      </c>
    </row>
    <row r="23" spans="1:14" ht="14.25">
      <c r="A23" s="11" t="s">
        <v>326</v>
      </c>
      <c r="B23" s="11" t="s">
        <v>441</v>
      </c>
      <c r="C23" s="11" t="s">
        <v>442</v>
      </c>
      <c r="D23" s="11" t="s">
        <v>329</v>
      </c>
      <c r="E23" s="33">
        <v>84.1176</v>
      </c>
      <c r="F23" s="28">
        <v>2.0833</v>
      </c>
      <c r="G23" s="29">
        <f t="shared" si="0"/>
        <v>56.030584999999995</v>
      </c>
      <c r="H23" s="30">
        <v>99.2615</v>
      </c>
      <c r="I23" s="28">
        <v>22.5</v>
      </c>
      <c r="J23" s="29">
        <f t="shared" si="1"/>
        <v>30.440375</v>
      </c>
      <c r="K23" s="30">
        <v>100</v>
      </c>
      <c r="L23" s="28">
        <v>4.8333</v>
      </c>
      <c r="M23" s="29">
        <f t="shared" si="2"/>
        <v>10.48333</v>
      </c>
      <c r="N23" s="29">
        <f>G23+J23+M23</f>
        <v>96.95428999999999</v>
      </c>
    </row>
    <row r="24" spans="1:14" ht="14.25">
      <c r="A24" s="3" t="s">
        <v>132</v>
      </c>
      <c r="B24" s="16" t="s">
        <v>142</v>
      </c>
      <c r="C24" s="16" t="s">
        <v>143</v>
      </c>
      <c r="D24" s="11" t="s">
        <v>135</v>
      </c>
      <c r="E24" s="28">
        <v>83.63157894736842</v>
      </c>
      <c r="F24" s="28">
        <v>1.875</v>
      </c>
      <c r="G24" s="29">
        <f t="shared" si="0"/>
        <v>55.57927631578948</v>
      </c>
      <c r="H24" s="32">
        <v>98.72244898</v>
      </c>
      <c r="I24" s="28">
        <v>25</v>
      </c>
      <c r="J24" s="29">
        <f t="shared" si="1"/>
        <v>30.930612245</v>
      </c>
      <c r="K24" s="29">
        <v>98.26531</v>
      </c>
      <c r="L24" s="28">
        <v>4.666633333333333</v>
      </c>
      <c r="M24" s="29">
        <f t="shared" si="2"/>
        <v>10.293194333333334</v>
      </c>
      <c r="N24" s="29">
        <f>J24+M24+G24</f>
        <v>96.80308289412281</v>
      </c>
    </row>
    <row r="25" spans="1:14" ht="14.25">
      <c r="A25" s="3" t="s">
        <v>29</v>
      </c>
      <c r="B25" s="16" t="s">
        <v>67</v>
      </c>
      <c r="C25" s="16" t="s">
        <v>68</v>
      </c>
      <c r="D25" s="16" t="s">
        <v>34</v>
      </c>
      <c r="E25" s="7">
        <v>79.85</v>
      </c>
      <c r="F25" s="8">
        <v>7.166666666666667</v>
      </c>
      <c r="G25" s="4">
        <f t="shared" si="0"/>
        <v>56.560833333333335</v>
      </c>
      <c r="H25" s="19">
        <v>98.90909090909092</v>
      </c>
      <c r="I25" s="7">
        <v>22</v>
      </c>
      <c r="J25" s="2">
        <f t="shared" si="1"/>
        <v>30.22727272727273</v>
      </c>
      <c r="K25" s="2">
        <v>100</v>
      </c>
      <c r="L25" s="7">
        <v>0</v>
      </c>
      <c r="M25" s="2">
        <f t="shared" si="2"/>
        <v>10</v>
      </c>
      <c r="N25" s="2">
        <f>J25+M25+G25</f>
        <v>96.78810606060607</v>
      </c>
    </row>
    <row r="26" spans="1:14" ht="14.25">
      <c r="A26" s="3" t="s">
        <v>233</v>
      </c>
      <c r="B26" s="16" t="s">
        <v>262</v>
      </c>
      <c r="C26" s="16" t="s">
        <v>263</v>
      </c>
      <c r="D26" s="11" t="s">
        <v>135</v>
      </c>
      <c r="E26" s="28">
        <v>85.08695652173913</v>
      </c>
      <c r="F26" s="28">
        <v>0</v>
      </c>
      <c r="G26" s="29">
        <f t="shared" si="0"/>
        <v>55.30652173913043</v>
      </c>
      <c r="H26" s="29">
        <v>97.8</v>
      </c>
      <c r="I26" s="28">
        <v>18</v>
      </c>
      <c r="J26" s="29">
        <f t="shared" si="1"/>
        <v>28.95</v>
      </c>
      <c r="K26" s="29">
        <v>100</v>
      </c>
      <c r="L26" s="28">
        <v>22.3833</v>
      </c>
      <c r="M26" s="29">
        <f t="shared" si="2"/>
        <v>12.23833</v>
      </c>
      <c r="N26" s="29">
        <f>G26+J26+M26</f>
        <v>96.49485173913044</v>
      </c>
    </row>
    <row r="27" spans="1:14" ht="14.25">
      <c r="A27" s="3" t="s">
        <v>326</v>
      </c>
      <c r="B27" s="16" t="s">
        <v>348</v>
      </c>
      <c r="C27" s="17" t="s">
        <v>350</v>
      </c>
      <c r="D27" s="11" t="s">
        <v>332</v>
      </c>
      <c r="E27" s="28">
        <v>86.4783</v>
      </c>
      <c r="F27" s="28">
        <v>2.7166</v>
      </c>
      <c r="G27" s="29">
        <f t="shared" si="0"/>
        <v>57.976685</v>
      </c>
      <c r="H27" s="32">
        <v>99.077</v>
      </c>
      <c r="I27" s="28">
        <v>13.5</v>
      </c>
      <c r="J27" s="29">
        <f t="shared" si="1"/>
        <v>28.14425</v>
      </c>
      <c r="K27" s="29">
        <v>100</v>
      </c>
      <c r="L27" s="28">
        <v>3.6667</v>
      </c>
      <c r="M27" s="29">
        <f t="shared" si="2"/>
        <v>10.366670000000001</v>
      </c>
      <c r="N27" s="29">
        <f>G27+J27+M27</f>
        <v>96.487605</v>
      </c>
    </row>
    <row r="28" spans="1:14" ht="14.25">
      <c r="A28" s="11" t="s">
        <v>132</v>
      </c>
      <c r="B28" s="11" t="s">
        <v>194</v>
      </c>
      <c r="C28" s="11" t="s">
        <v>195</v>
      </c>
      <c r="D28" s="11" t="s">
        <v>135</v>
      </c>
      <c r="E28" s="33">
        <v>82.26315789473684</v>
      </c>
      <c r="F28" s="28">
        <v>0</v>
      </c>
      <c r="G28" s="29">
        <f t="shared" si="0"/>
        <v>53.47105263157894</v>
      </c>
      <c r="H28" s="30">
        <v>98.66122</v>
      </c>
      <c r="I28" s="28">
        <v>34</v>
      </c>
      <c r="J28" s="29">
        <f t="shared" si="1"/>
        <v>33.165305000000004</v>
      </c>
      <c r="K28" s="30">
        <v>98.26531</v>
      </c>
      <c r="L28" s="28">
        <v>0</v>
      </c>
      <c r="M28" s="29">
        <f t="shared" si="2"/>
        <v>9.826531000000001</v>
      </c>
      <c r="N28" s="29">
        <f>J28+M28+G28</f>
        <v>96.46288863157895</v>
      </c>
    </row>
    <row r="29" spans="1:14" ht="14.25">
      <c r="A29" s="11" t="s">
        <v>29</v>
      </c>
      <c r="B29" s="11" t="s">
        <v>41</v>
      </c>
      <c r="C29" s="12" t="s">
        <v>42</v>
      </c>
      <c r="D29" s="11" t="s">
        <v>34</v>
      </c>
      <c r="E29" s="20">
        <v>87.2</v>
      </c>
      <c r="F29" s="8">
        <v>0</v>
      </c>
      <c r="G29" s="4">
        <f t="shared" si="0"/>
        <v>56.68000000000001</v>
      </c>
      <c r="H29" s="15">
        <v>99</v>
      </c>
      <c r="I29" s="7">
        <v>18.5</v>
      </c>
      <c r="J29" s="2">
        <f t="shared" si="1"/>
        <v>29.375</v>
      </c>
      <c r="K29" s="15">
        <v>100</v>
      </c>
      <c r="L29" s="7">
        <v>2.8333</v>
      </c>
      <c r="M29" s="2">
        <f t="shared" si="2"/>
        <v>10.28333</v>
      </c>
      <c r="N29" s="15">
        <f>J29+M29+G29</f>
        <v>96.33833000000001</v>
      </c>
    </row>
    <row r="30" spans="1:14" ht="14.25">
      <c r="A30" s="11" t="s">
        <v>326</v>
      </c>
      <c r="B30" s="11" t="s">
        <v>343</v>
      </c>
      <c r="C30" s="12" t="s">
        <v>344</v>
      </c>
      <c r="D30" s="11" t="s">
        <v>332</v>
      </c>
      <c r="E30" s="33">
        <v>82.4783</v>
      </c>
      <c r="F30" s="28">
        <v>0</v>
      </c>
      <c r="G30" s="29">
        <f t="shared" si="0"/>
        <v>53.610895000000006</v>
      </c>
      <c r="H30" s="30">
        <v>99.2</v>
      </c>
      <c r="I30" s="28">
        <v>29.5</v>
      </c>
      <c r="J30" s="29">
        <f t="shared" si="1"/>
        <v>32.175</v>
      </c>
      <c r="K30" s="30">
        <v>100</v>
      </c>
      <c r="L30" s="28">
        <v>2.5</v>
      </c>
      <c r="M30" s="29">
        <f t="shared" si="2"/>
        <v>10.25</v>
      </c>
      <c r="N30" s="29">
        <f>G30+J30+M30</f>
        <v>96.03589500000001</v>
      </c>
    </row>
    <row r="31" spans="1:14" ht="14.25">
      <c r="A31" s="11" t="s">
        <v>29</v>
      </c>
      <c r="B31" s="11" t="s">
        <v>35</v>
      </c>
      <c r="C31" s="12" t="s">
        <v>36</v>
      </c>
      <c r="D31" s="11" t="s">
        <v>34</v>
      </c>
      <c r="E31" s="43">
        <v>86</v>
      </c>
      <c r="F31" s="8">
        <v>0</v>
      </c>
      <c r="G31" s="4">
        <f t="shared" si="0"/>
        <v>55.9</v>
      </c>
      <c r="H31" s="14">
        <v>98.89090909090909</v>
      </c>
      <c r="I31" s="7">
        <v>16.5</v>
      </c>
      <c r="J31" s="2">
        <f t="shared" si="1"/>
        <v>28.847727272727273</v>
      </c>
      <c r="K31" s="15">
        <v>100</v>
      </c>
      <c r="L31" s="7">
        <v>11.6667</v>
      </c>
      <c r="M31" s="2">
        <f t="shared" si="2"/>
        <v>11.166670000000002</v>
      </c>
      <c r="N31" s="15">
        <f>J31+M31+G31</f>
        <v>95.91439727272727</v>
      </c>
    </row>
    <row r="32" spans="1:14" ht="14.25">
      <c r="A32" s="3" t="s">
        <v>448</v>
      </c>
      <c r="B32" s="16" t="s">
        <v>449</v>
      </c>
      <c r="C32" s="16" t="s">
        <v>450</v>
      </c>
      <c r="D32" s="11" t="s">
        <v>451</v>
      </c>
      <c r="E32" s="28">
        <v>85.0435</v>
      </c>
      <c r="F32" s="28">
        <v>0.75</v>
      </c>
      <c r="G32" s="29">
        <f t="shared" si="0"/>
        <v>55.765775</v>
      </c>
      <c r="H32" s="32">
        <v>99.7647058823529</v>
      </c>
      <c r="I32" s="28">
        <v>18</v>
      </c>
      <c r="J32" s="29">
        <f t="shared" si="1"/>
        <v>29.441176470588225</v>
      </c>
      <c r="K32" s="29">
        <v>100</v>
      </c>
      <c r="L32" s="28">
        <v>6.4</v>
      </c>
      <c r="M32" s="29">
        <f t="shared" si="2"/>
        <v>10.64</v>
      </c>
      <c r="N32" s="29">
        <f>J32+M32+G32</f>
        <v>95.84695147058822</v>
      </c>
    </row>
    <row r="33" spans="1:14" ht="14.25">
      <c r="A33" s="3" t="s">
        <v>233</v>
      </c>
      <c r="B33" s="17" t="s">
        <v>306</v>
      </c>
      <c r="C33" s="17" t="s">
        <v>307</v>
      </c>
      <c r="D33" s="11" t="s">
        <v>135</v>
      </c>
      <c r="E33" s="28">
        <v>83.77272727272727</v>
      </c>
      <c r="F33" s="28">
        <v>0</v>
      </c>
      <c r="G33" s="29">
        <f t="shared" si="0"/>
        <v>54.45227272727273</v>
      </c>
      <c r="H33" s="29">
        <v>97.6</v>
      </c>
      <c r="I33" s="28">
        <v>27</v>
      </c>
      <c r="J33" s="29">
        <f t="shared" si="1"/>
        <v>31.15</v>
      </c>
      <c r="K33" s="29">
        <v>100</v>
      </c>
      <c r="L33" s="28">
        <v>2</v>
      </c>
      <c r="M33" s="29">
        <f t="shared" si="2"/>
        <v>10.200000000000001</v>
      </c>
      <c r="N33" s="29">
        <f>G33+J33+M33</f>
        <v>95.80227272727272</v>
      </c>
    </row>
    <row r="34" spans="1:14" ht="14.25">
      <c r="A34" s="3" t="s">
        <v>132</v>
      </c>
      <c r="B34" s="16" t="s">
        <v>190</v>
      </c>
      <c r="C34" s="26" t="s">
        <v>191</v>
      </c>
      <c r="D34" s="11" t="s">
        <v>135</v>
      </c>
      <c r="E34" s="28">
        <v>87.6842105263158</v>
      </c>
      <c r="F34" s="28">
        <v>0</v>
      </c>
      <c r="G34" s="29">
        <f t="shared" si="0"/>
        <v>56.99473684210527</v>
      </c>
      <c r="H34" s="31">
        <v>98.04489796</v>
      </c>
      <c r="I34" s="28">
        <v>16</v>
      </c>
      <c r="J34" s="29">
        <f t="shared" si="1"/>
        <v>28.51122449</v>
      </c>
      <c r="K34" s="29">
        <v>97.97959</v>
      </c>
      <c r="L34" s="28">
        <v>2</v>
      </c>
      <c r="M34" s="29">
        <f t="shared" si="2"/>
        <v>9.997959000000002</v>
      </c>
      <c r="N34" s="29">
        <f aca="true" t="shared" si="4" ref="N34:N39">J34+M34+G34</f>
        <v>95.50392033210527</v>
      </c>
    </row>
    <row r="35" spans="1:14" ht="14.25">
      <c r="A35" s="3" t="s">
        <v>29</v>
      </c>
      <c r="B35" s="16" t="s">
        <v>59</v>
      </c>
      <c r="C35" s="17" t="s">
        <v>60</v>
      </c>
      <c r="D35" s="16" t="s">
        <v>34</v>
      </c>
      <c r="E35" s="7">
        <v>84.85</v>
      </c>
      <c r="F35" s="8">
        <v>0.5</v>
      </c>
      <c r="G35" s="4">
        <f t="shared" si="0"/>
        <v>55.4775</v>
      </c>
      <c r="H35" s="2">
        <v>98.85454545454546</v>
      </c>
      <c r="I35" s="7">
        <v>20.5</v>
      </c>
      <c r="J35" s="2">
        <f t="shared" si="1"/>
        <v>29.838636363636365</v>
      </c>
      <c r="K35" s="2">
        <v>100</v>
      </c>
      <c r="L35" s="7">
        <v>1.6667</v>
      </c>
      <c r="M35" s="2">
        <f t="shared" si="2"/>
        <v>10.166670000000002</v>
      </c>
      <c r="N35" s="2">
        <f t="shared" si="4"/>
        <v>95.48280636363637</v>
      </c>
    </row>
    <row r="36" spans="1:14" ht="14.25">
      <c r="A36" s="3" t="s">
        <v>132</v>
      </c>
      <c r="B36" s="16" t="s">
        <v>178</v>
      </c>
      <c r="C36" s="17" t="s">
        <v>179</v>
      </c>
      <c r="D36" s="11" t="s">
        <v>135</v>
      </c>
      <c r="E36" s="28">
        <v>85.77272727272727</v>
      </c>
      <c r="F36" s="28">
        <v>2</v>
      </c>
      <c r="G36" s="29">
        <f t="shared" si="0"/>
        <v>57.05227272727272</v>
      </c>
      <c r="H36" s="32">
        <v>98.5755102</v>
      </c>
      <c r="I36" s="28">
        <v>15</v>
      </c>
      <c r="J36" s="29">
        <f t="shared" si="1"/>
        <v>28.39387755</v>
      </c>
      <c r="K36" s="29">
        <v>98.08163</v>
      </c>
      <c r="L36" s="28">
        <v>0</v>
      </c>
      <c r="M36" s="29">
        <f t="shared" si="2"/>
        <v>9.808163</v>
      </c>
      <c r="N36" s="29">
        <f t="shared" si="4"/>
        <v>95.25431327727273</v>
      </c>
    </row>
    <row r="37" spans="1:14" ht="14.25">
      <c r="A37" s="3" t="s">
        <v>29</v>
      </c>
      <c r="B37" s="16" t="s">
        <v>82</v>
      </c>
      <c r="C37" s="16" t="s">
        <v>83</v>
      </c>
      <c r="D37" s="17" t="s">
        <v>73</v>
      </c>
      <c r="E37" s="7">
        <v>83.6364</v>
      </c>
      <c r="F37" s="8">
        <v>7.15</v>
      </c>
      <c r="G37" s="4">
        <f t="shared" si="0"/>
        <v>59.011160000000004</v>
      </c>
      <c r="H37" s="2">
        <v>98.92727272727274</v>
      </c>
      <c r="I37" s="7">
        <v>6</v>
      </c>
      <c r="J37" s="2">
        <f t="shared" si="1"/>
        <v>26.231818181818184</v>
      </c>
      <c r="K37" s="2">
        <v>100</v>
      </c>
      <c r="L37" s="7">
        <v>0</v>
      </c>
      <c r="M37" s="2">
        <f t="shared" si="2"/>
        <v>10</v>
      </c>
      <c r="N37" s="2">
        <f t="shared" si="4"/>
        <v>95.24297818181819</v>
      </c>
    </row>
    <row r="38" spans="1:14" ht="14.25">
      <c r="A38" s="3" t="s">
        <v>448</v>
      </c>
      <c r="B38" s="16" t="s">
        <v>452</v>
      </c>
      <c r="C38" s="17" t="s">
        <v>453</v>
      </c>
      <c r="D38" s="11" t="s">
        <v>451</v>
      </c>
      <c r="E38" s="28">
        <v>87.85</v>
      </c>
      <c r="F38" s="28">
        <v>0</v>
      </c>
      <c r="G38" s="29">
        <f t="shared" si="0"/>
        <v>57.1025</v>
      </c>
      <c r="H38" s="29">
        <v>99.4705882352941</v>
      </c>
      <c r="I38" s="28">
        <v>11</v>
      </c>
      <c r="J38" s="29">
        <f t="shared" si="1"/>
        <v>27.617647058823525</v>
      </c>
      <c r="K38" s="29">
        <v>100</v>
      </c>
      <c r="L38" s="28">
        <v>4.8</v>
      </c>
      <c r="M38" s="29">
        <f t="shared" si="2"/>
        <v>10.48</v>
      </c>
      <c r="N38" s="29">
        <f t="shared" si="4"/>
        <v>95.20014705882352</v>
      </c>
    </row>
    <row r="39" spans="1:14" ht="14.25">
      <c r="A39" s="3" t="s">
        <v>29</v>
      </c>
      <c r="B39" s="16" t="s">
        <v>98</v>
      </c>
      <c r="C39" s="17" t="s">
        <v>99</v>
      </c>
      <c r="D39" s="17" t="s">
        <v>73</v>
      </c>
      <c r="E39" s="7">
        <v>84.65</v>
      </c>
      <c r="F39" s="8">
        <v>0</v>
      </c>
      <c r="G39" s="4">
        <f t="shared" si="0"/>
        <v>55.02250000000001</v>
      </c>
      <c r="H39" s="18">
        <v>98.94545454545455</v>
      </c>
      <c r="I39" s="7">
        <v>20</v>
      </c>
      <c r="J39" s="2">
        <f t="shared" si="1"/>
        <v>29.736363636363638</v>
      </c>
      <c r="K39" s="2">
        <v>100</v>
      </c>
      <c r="L39" s="7">
        <v>4</v>
      </c>
      <c r="M39" s="2">
        <f t="shared" si="2"/>
        <v>10.4</v>
      </c>
      <c r="N39" s="2">
        <f t="shared" si="4"/>
        <v>95.15886363636365</v>
      </c>
    </row>
    <row r="40" spans="1:14" ht="14.25">
      <c r="A40" s="3" t="s">
        <v>326</v>
      </c>
      <c r="B40" s="17" t="s">
        <v>439</v>
      </c>
      <c r="C40" s="17" t="s">
        <v>440</v>
      </c>
      <c r="D40" s="11" t="s">
        <v>329</v>
      </c>
      <c r="E40" s="28">
        <v>81.05</v>
      </c>
      <c r="F40" s="28">
        <v>4.4</v>
      </c>
      <c r="G40" s="29">
        <f t="shared" si="0"/>
        <v>55.542500000000004</v>
      </c>
      <c r="H40" s="31">
        <v>98.9846</v>
      </c>
      <c r="I40" s="28">
        <v>15.5</v>
      </c>
      <c r="J40" s="29">
        <f t="shared" si="1"/>
        <v>28.62115</v>
      </c>
      <c r="K40" s="29">
        <v>100</v>
      </c>
      <c r="L40" s="28">
        <v>7</v>
      </c>
      <c r="M40" s="29">
        <f t="shared" si="2"/>
        <v>10.700000000000001</v>
      </c>
      <c r="N40" s="29">
        <f>G40+J40+M40</f>
        <v>94.86365</v>
      </c>
    </row>
    <row r="41" spans="1:14" ht="14.25">
      <c r="A41" s="3" t="s">
        <v>326</v>
      </c>
      <c r="B41" s="16" t="s">
        <v>330</v>
      </c>
      <c r="C41" s="16" t="s">
        <v>331</v>
      </c>
      <c r="D41" s="11" t="s">
        <v>332</v>
      </c>
      <c r="E41" s="28">
        <v>87.7667</v>
      </c>
      <c r="F41" s="28">
        <v>0</v>
      </c>
      <c r="G41" s="29">
        <f t="shared" si="0"/>
        <v>57.048355</v>
      </c>
      <c r="H41" s="32">
        <v>99.1077</v>
      </c>
      <c r="I41" s="28">
        <v>11.5</v>
      </c>
      <c r="J41" s="29">
        <f t="shared" si="1"/>
        <v>27.651925</v>
      </c>
      <c r="K41" s="29">
        <v>100</v>
      </c>
      <c r="L41" s="28">
        <v>0.5</v>
      </c>
      <c r="M41" s="29">
        <f t="shared" si="2"/>
        <v>10.05</v>
      </c>
      <c r="N41" s="29">
        <f>G41+J41+M41</f>
        <v>94.75027999999999</v>
      </c>
    </row>
    <row r="42" spans="1:14" ht="14.25" customHeight="1">
      <c r="A42" s="11" t="s">
        <v>29</v>
      </c>
      <c r="B42" s="11" t="s">
        <v>88</v>
      </c>
      <c r="C42" s="11" t="s">
        <v>89</v>
      </c>
      <c r="D42" s="11" t="s">
        <v>73</v>
      </c>
      <c r="E42" s="20">
        <v>86.633</v>
      </c>
      <c r="F42" s="8">
        <v>0</v>
      </c>
      <c r="G42" s="4">
        <f t="shared" si="0"/>
        <v>56.31145</v>
      </c>
      <c r="H42" s="15">
        <v>98.96363636363637</v>
      </c>
      <c r="I42" s="7">
        <v>11</v>
      </c>
      <c r="J42" s="2">
        <f t="shared" si="1"/>
        <v>27.490909090909092</v>
      </c>
      <c r="K42" s="15">
        <v>100</v>
      </c>
      <c r="L42" s="7">
        <v>8.6667</v>
      </c>
      <c r="M42" s="2">
        <f t="shared" si="2"/>
        <v>10.866670000000001</v>
      </c>
      <c r="N42" s="15">
        <f>J42+M42+G42</f>
        <v>94.66902909090909</v>
      </c>
    </row>
    <row r="43" spans="1:14" ht="14.25">
      <c r="A43" s="3" t="s">
        <v>29</v>
      </c>
      <c r="B43" s="16" t="s">
        <v>92</v>
      </c>
      <c r="C43" s="26" t="s">
        <v>93</v>
      </c>
      <c r="D43" s="17" t="s">
        <v>73</v>
      </c>
      <c r="E43" s="7">
        <v>82.3</v>
      </c>
      <c r="F43" s="8">
        <v>0</v>
      </c>
      <c r="G43" s="4">
        <f t="shared" si="0"/>
        <v>53.495</v>
      </c>
      <c r="H43" s="18">
        <v>98.7818181818182</v>
      </c>
      <c r="I43" s="7">
        <v>22</v>
      </c>
      <c r="J43" s="2">
        <f t="shared" si="1"/>
        <v>30.19545454545455</v>
      </c>
      <c r="K43" s="2">
        <v>100</v>
      </c>
      <c r="L43" s="7">
        <v>7.6667</v>
      </c>
      <c r="M43" s="2">
        <f t="shared" si="2"/>
        <v>10.766670000000001</v>
      </c>
      <c r="N43" s="2">
        <f>J43+M43+G43</f>
        <v>94.45712454545455</v>
      </c>
    </row>
    <row r="44" spans="1:14" ht="14.25">
      <c r="A44" s="3" t="s">
        <v>448</v>
      </c>
      <c r="B44" s="16" t="s">
        <v>454</v>
      </c>
      <c r="C44" s="17" t="s">
        <v>455</v>
      </c>
      <c r="D44" s="11" t="s">
        <v>451</v>
      </c>
      <c r="E44" s="28">
        <v>85.24</v>
      </c>
      <c r="F44" s="28">
        <v>0</v>
      </c>
      <c r="G44" s="29">
        <f t="shared" si="0"/>
        <v>55.406</v>
      </c>
      <c r="H44" s="29">
        <v>98.5882352941177</v>
      </c>
      <c r="I44" s="35">
        <v>16</v>
      </c>
      <c r="J44" s="29">
        <f t="shared" si="1"/>
        <v>28.647058823529424</v>
      </c>
      <c r="K44" s="29">
        <v>100</v>
      </c>
      <c r="L44" s="28">
        <v>2.5</v>
      </c>
      <c r="M44" s="29">
        <f t="shared" si="2"/>
        <v>10.25</v>
      </c>
      <c r="N44" s="29">
        <f>J44+M44+G44</f>
        <v>94.30305882352943</v>
      </c>
    </row>
    <row r="45" spans="1:14" ht="14.25">
      <c r="A45" s="3" t="s">
        <v>326</v>
      </c>
      <c r="B45" s="16" t="s">
        <v>354</v>
      </c>
      <c r="C45" s="17" t="s">
        <v>355</v>
      </c>
      <c r="D45" s="11" t="s">
        <v>332</v>
      </c>
      <c r="E45" s="28">
        <v>84.5652</v>
      </c>
      <c r="F45" s="28">
        <v>1.8142</v>
      </c>
      <c r="G45" s="29">
        <f t="shared" si="0"/>
        <v>56.14661</v>
      </c>
      <c r="H45" s="31">
        <v>99.2615</v>
      </c>
      <c r="I45" s="28">
        <v>12.5</v>
      </c>
      <c r="J45" s="29">
        <f t="shared" si="1"/>
        <v>27.940375</v>
      </c>
      <c r="K45" s="29">
        <v>100</v>
      </c>
      <c r="L45" s="28">
        <v>0.5</v>
      </c>
      <c r="M45" s="29">
        <f t="shared" si="2"/>
        <v>10.05</v>
      </c>
      <c r="N45" s="29">
        <f>G45+J45+M45</f>
        <v>94.136985</v>
      </c>
    </row>
    <row r="46" spans="1:14" ht="14.25" customHeight="1">
      <c r="A46" s="3" t="s">
        <v>132</v>
      </c>
      <c r="B46" s="16" t="s">
        <v>166</v>
      </c>
      <c r="C46" s="16" t="s">
        <v>167</v>
      </c>
      <c r="D46" s="11" t="s">
        <v>135</v>
      </c>
      <c r="E46" s="28">
        <v>87.96267</v>
      </c>
      <c r="F46" s="28">
        <v>0</v>
      </c>
      <c r="G46" s="29">
        <f t="shared" si="0"/>
        <v>57.1757355</v>
      </c>
      <c r="H46" s="32">
        <v>98.49387755</v>
      </c>
      <c r="I46" s="28">
        <v>7</v>
      </c>
      <c r="J46" s="29">
        <f t="shared" si="1"/>
        <v>26.3734693875</v>
      </c>
      <c r="K46" s="29">
        <v>98.18367</v>
      </c>
      <c r="L46" s="28">
        <v>7.000033333333333</v>
      </c>
      <c r="M46" s="29">
        <f t="shared" si="2"/>
        <v>10.518370333333335</v>
      </c>
      <c r="N46" s="29">
        <f>J46+M46+G46</f>
        <v>94.06757522083333</v>
      </c>
    </row>
    <row r="47" spans="1:14" ht="14.25">
      <c r="A47" s="3" t="s">
        <v>233</v>
      </c>
      <c r="B47" s="16" t="s">
        <v>250</v>
      </c>
      <c r="C47" s="17" t="s">
        <v>251</v>
      </c>
      <c r="D47" s="11" t="s">
        <v>135</v>
      </c>
      <c r="E47" s="28">
        <v>86.32</v>
      </c>
      <c r="F47" s="28">
        <v>1.2</v>
      </c>
      <c r="G47" s="29">
        <f t="shared" si="0"/>
        <v>56.888</v>
      </c>
      <c r="H47" s="32">
        <v>97.2</v>
      </c>
      <c r="I47" s="28">
        <v>6</v>
      </c>
      <c r="J47" s="29">
        <f t="shared" si="1"/>
        <v>25.8</v>
      </c>
      <c r="K47" s="29">
        <v>100</v>
      </c>
      <c r="L47" s="28">
        <v>13.366699999999998</v>
      </c>
      <c r="M47" s="29">
        <f t="shared" si="2"/>
        <v>11.33667</v>
      </c>
      <c r="N47" s="29">
        <f>G47+J47+M47</f>
        <v>94.02467</v>
      </c>
    </row>
    <row r="48" spans="1:14" ht="14.25">
      <c r="A48" s="3" t="s">
        <v>132</v>
      </c>
      <c r="B48" s="17" t="s">
        <v>210</v>
      </c>
      <c r="C48" s="17" t="s">
        <v>211</v>
      </c>
      <c r="D48" s="11" t="s">
        <v>135</v>
      </c>
      <c r="E48" s="28">
        <v>81.88235294117646</v>
      </c>
      <c r="F48" s="28">
        <v>4.707142857142857</v>
      </c>
      <c r="G48" s="29">
        <f t="shared" si="0"/>
        <v>56.283172268907556</v>
      </c>
      <c r="H48" s="31">
        <v>97.74285714</v>
      </c>
      <c r="I48" s="28">
        <v>13</v>
      </c>
      <c r="J48" s="29">
        <f t="shared" si="1"/>
        <v>27.685714285</v>
      </c>
      <c r="K48" s="29">
        <v>98.20408</v>
      </c>
      <c r="L48" s="28">
        <v>2.3333</v>
      </c>
      <c r="M48" s="29">
        <f t="shared" si="2"/>
        <v>10.053738000000001</v>
      </c>
      <c r="N48" s="29">
        <f>J48+M48+G48</f>
        <v>94.02262455390755</v>
      </c>
    </row>
    <row r="49" spans="1:14" ht="14.25">
      <c r="A49" s="3" t="s">
        <v>132</v>
      </c>
      <c r="B49" s="16" t="s">
        <v>138</v>
      </c>
      <c r="C49" s="17" t="s">
        <v>139</v>
      </c>
      <c r="D49" s="11" t="s">
        <v>135</v>
      </c>
      <c r="E49" s="28">
        <v>85.93467</v>
      </c>
      <c r="F49" s="28">
        <v>0.5</v>
      </c>
      <c r="G49" s="29">
        <f t="shared" si="0"/>
        <v>56.1825355</v>
      </c>
      <c r="H49" s="32">
        <v>98.60816327</v>
      </c>
      <c r="I49" s="28">
        <v>10</v>
      </c>
      <c r="J49" s="29">
        <f t="shared" si="1"/>
        <v>27.1520408175</v>
      </c>
      <c r="K49" s="29">
        <v>98.36735</v>
      </c>
      <c r="L49" s="28">
        <v>8.5</v>
      </c>
      <c r="M49" s="29">
        <f t="shared" si="2"/>
        <v>10.686735</v>
      </c>
      <c r="N49" s="29">
        <f>J49+M49+G49</f>
        <v>94.0213113175</v>
      </c>
    </row>
    <row r="50" spans="1:14" ht="14.25">
      <c r="A50" s="3" t="s">
        <v>326</v>
      </c>
      <c r="B50" s="16" t="s">
        <v>333</v>
      </c>
      <c r="C50" s="17" t="s">
        <v>334</v>
      </c>
      <c r="D50" s="11" t="s">
        <v>332</v>
      </c>
      <c r="E50" s="28">
        <v>86.8571</v>
      </c>
      <c r="F50" s="28">
        <v>0</v>
      </c>
      <c r="G50" s="29">
        <f t="shared" si="0"/>
        <v>56.457115</v>
      </c>
      <c r="H50" s="29">
        <v>99.1385</v>
      </c>
      <c r="I50" s="28">
        <v>9.5</v>
      </c>
      <c r="J50" s="29">
        <f t="shared" si="1"/>
        <v>27.159625</v>
      </c>
      <c r="K50" s="29">
        <v>100</v>
      </c>
      <c r="L50" s="28">
        <v>3.8333</v>
      </c>
      <c r="M50" s="29">
        <f t="shared" si="2"/>
        <v>10.38333</v>
      </c>
      <c r="N50" s="29">
        <f>G50+J50+M50</f>
        <v>94.00007</v>
      </c>
    </row>
    <row r="51" spans="1:14" ht="14.25">
      <c r="A51" s="11" t="s">
        <v>29</v>
      </c>
      <c r="B51" s="11" t="s">
        <v>96</v>
      </c>
      <c r="C51" s="11" t="s">
        <v>97</v>
      </c>
      <c r="D51" s="12" t="s">
        <v>73</v>
      </c>
      <c r="E51" s="44">
        <v>87.3</v>
      </c>
      <c r="F51" s="8">
        <v>0</v>
      </c>
      <c r="G51" s="4">
        <f t="shared" si="0"/>
        <v>56.745</v>
      </c>
      <c r="H51" s="15">
        <v>98.92727272727274</v>
      </c>
      <c r="I51" s="7">
        <v>10</v>
      </c>
      <c r="J51" s="2">
        <f t="shared" si="1"/>
        <v>27.231818181818184</v>
      </c>
      <c r="K51" s="15">
        <v>100</v>
      </c>
      <c r="L51" s="7">
        <v>0</v>
      </c>
      <c r="M51" s="2">
        <f t="shared" si="2"/>
        <v>10</v>
      </c>
      <c r="N51" s="15">
        <f aca="true" t="shared" si="5" ref="N51:N59">J51+M51+G51</f>
        <v>93.97681818181817</v>
      </c>
    </row>
    <row r="52" spans="1:14" ht="14.25">
      <c r="A52" s="3" t="s">
        <v>29</v>
      </c>
      <c r="B52" s="16" t="s">
        <v>128</v>
      </c>
      <c r="C52" s="3" t="s">
        <v>129</v>
      </c>
      <c r="D52" s="17" t="s">
        <v>73</v>
      </c>
      <c r="E52" s="51">
        <v>83.0714</v>
      </c>
      <c r="F52" s="8">
        <v>0.9</v>
      </c>
      <c r="G52" s="4">
        <f t="shared" si="0"/>
        <v>54.581410000000005</v>
      </c>
      <c r="H52" s="18">
        <v>99.07272727272728</v>
      </c>
      <c r="I52" s="7">
        <v>16.5</v>
      </c>
      <c r="J52" s="2">
        <f t="shared" si="1"/>
        <v>28.89318181818182</v>
      </c>
      <c r="K52" s="2">
        <v>100</v>
      </c>
      <c r="L52" s="7">
        <v>4.8333</v>
      </c>
      <c r="M52" s="2">
        <f t="shared" si="2"/>
        <v>10.48333</v>
      </c>
      <c r="N52" s="2">
        <f t="shared" si="5"/>
        <v>93.95792181818183</v>
      </c>
    </row>
    <row r="53" spans="1:14" ht="14.25">
      <c r="A53" s="3" t="s">
        <v>132</v>
      </c>
      <c r="B53" s="16" t="s">
        <v>212</v>
      </c>
      <c r="C53" s="3" t="s">
        <v>213</v>
      </c>
      <c r="D53" s="11" t="s">
        <v>135</v>
      </c>
      <c r="E53" s="28">
        <v>82.3529411764706</v>
      </c>
      <c r="F53" s="28">
        <v>4.875</v>
      </c>
      <c r="G53" s="29">
        <f t="shared" si="0"/>
        <v>56.69816176470589</v>
      </c>
      <c r="H53" s="31">
        <v>97.74285714</v>
      </c>
      <c r="I53" s="28">
        <v>7</v>
      </c>
      <c r="J53" s="29">
        <f t="shared" si="1"/>
        <v>26.185714285</v>
      </c>
      <c r="K53" s="29">
        <v>98.30612</v>
      </c>
      <c r="L53" s="28">
        <v>11.7501</v>
      </c>
      <c r="M53" s="29">
        <f t="shared" si="2"/>
        <v>11.005622000000002</v>
      </c>
      <c r="N53" s="29">
        <f t="shared" si="5"/>
        <v>93.88949804970589</v>
      </c>
    </row>
    <row r="54" spans="1:14" ht="14.25">
      <c r="A54" s="3" t="s">
        <v>448</v>
      </c>
      <c r="B54" s="16" t="s">
        <v>456</v>
      </c>
      <c r="C54" s="16" t="s">
        <v>457</v>
      </c>
      <c r="D54" s="11" t="s">
        <v>451</v>
      </c>
      <c r="E54" s="28">
        <v>81.45</v>
      </c>
      <c r="F54" s="28">
        <v>0</v>
      </c>
      <c r="G54" s="29">
        <f t="shared" si="0"/>
        <v>52.9425</v>
      </c>
      <c r="H54" s="31">
        <v>99.5294117647059</v>
      </c>
      <c r="I54" s="28">
        <v>22</v>
      </c>
      <c r="J54" s="29">
        <f t="shared" si="1"/>
        <v>30.382352941176475</v>
      </c>
      <c r="K54" s="29">
        <v>100</v>
      </c>
      <c r="L54" s="28">
        <v>4.8</v>
      </c>
      <c r="M54" s="29">
        <f t="shared" si="2"/>
        <v>10.48</v>
      </c>
      <c r="N54" s="29">
        <f t="shared" si="5"/>
        <v>93.80485294117648</v>
      </c>
    </row>
    <row r="55" spans="1:14" ht="14.25">
      <c r="A55" s="11" t="s">
        <v>132</v>
      </c>
      <c r="B55" s="11" t="s">
        <v>186</v>
      </c>
      <c r="C55" s="11" t="s">
        <v>187</v>
      </c>
      <c r="D55" s="11" t="s">
        <v>135</v>
      </c>
      <c r="E55" s="33">
        <v>86.15789473684211</v>
      </c>
      <c r="F55" s="28">
        <v>0</v>
      </c>
      <c r="G55" s="29">
        <f t="shared" si="0"/>
        <v>56.00263157894737</v>
      </c>
      <c r="H55" s="30">
        <v>97.88163265</v>
      </c>
      <c r="I55" s="28">
        <v>14</v>
      </c>
      <c r="J55" s="29">
        <f t="shared" si="1"/>
        <v>27.9704081625</v>
      </c>
      <c r="K55" s="30">
        <v>97.77551</v>
      </c>
      <c r="L55" s="28">
        <v>0</v>
      </c>
      <c r="M55" s="29">
        <f t="shared" si="2"/>
        <v>9.777551</v>
      </c>
      <c r="N55" s="29">
        <f t="shared" si="5"/>
        <v>93.75059074144738</v>
      </c>
    </row>
    <row r="56" spans="1:14" ht="14.25">
      <c r="A56" s="11" t="s">
        <v>448</v>
      </c>
      <c r="B56" s="11" t="s">
        <v>458</v>
      </c>
      <c r="C56" s="12" t="s">
        <v>459</v>
      </c>
      <c r="D56" s="11" t="s">
        <v>451</v>
      </c>
      <c r="E56" s="33">
        <v>82.1</v>
      </c>
      <c r="F56" s="28">
        <v>0</v>
      </c>
      <c r="G56" s="29">
        <f t="shared" si="0"/>
        <v>53.364999999999995</v>
      </c>
      <c r="H56" s="34">
        <v>98.9411764705882</v>
      </c>
      <c r="I56" s="28">
        <v>21</v>
      </c>
      <c r="J56" s="29">
        <f t="shared" si="1"/>
        <v>29.98529411764705</v>
      </c>
      <c r="K56" s="30">
        <v>100</v>
      </c>
      <c r="L56" s="28">
        <v>3.8</v>
      </c>
      <c r="M56" s="29">
        <f t="shared" si="2"/>
        <v>10.38</v>
      </c>
      <c r="N56" s="29">
        <f t="shared" si="5"/>
        <v>93.73029411764705</v>
      </c>
    </row>
    <row r="57" spans="1:14" ht="14.25">
      <c r="A57" s="3" t="s">
        <v>29</v>
      </c>
      <c r="B57" s="17" t="s">
        <v>112</v>
      </c>
      <c r="C57" s="17" t="s">
        <v>113</v>
      </c>
      <c r="D57" s="16" t="s">
        <v>73</v>
      </c>
      <c r="E57" s="7">
        <v>87.667</v>
      </c>
      <c r="F57" s="8">
        <v>0</v>
      </c>
      <c r="G57" s="4">
        <f t="shared" si="0"/>
        <v>56.98355</v>
      </c>
      <c r="H57" s="18">
        <v>99.10909090909092</v>
      </c>
      <c r="I57" s="7">
        <v>6</v>
      </c>
      <c r="J57" s="2">
        <f t="shared" si="1"/>
        <v>26.27727272727273</v>
      </c>
      <c r="K57" s="2">
        <v>100</v>
      </c>
      <c r="L57" s="7">
        <v>4.3333</v>
      </c>
      <c r="M57" s="2">
        <f t="shared" si="2"/>
        <v>10.43333</v>
      </c>
      <c r="N57" s="2">
        <f t="shared" si="5"/>
        <v>93.69415272727272</v>
      </c>
    </row>
    <row r="58" spans="1:14" ht="14.25">
      <c r="A58" s="3" t="s">
        <v>29</v>
      </c>
      <c r="B58" s="16" t="s">
        <v>118</v>
      </c>
      <c r="C58" s="17" t="s">
        <v>119</v>
      </c>
      <c r="D58" s="17" t="s">
        <v>73</v>
      </c>
      <c r="E58" s="7">
        <v>83.6923</v>
      </c>
      <c r="F58" s="8">
        <v>0</v>
      </c>
      <c r="G58" s="4">
        <f t="shared" si="0"/>
        <v>54.399995000000004</v>
      </c>
      <c r="H58" s="2">
        <v>99.14545454545456</v>
      </c>
      <c r="I58" s="7">
        <v>16.5</v>
      </c>
      <c r="J58" s="2">
        <f t="shared" si="1"/>
        <v>28.91136363636364</v>
      </c>
      <c r="K58" s="2">
        <v>100</v>
      </c>
      <c r="L58" s="7">
        <v>3.5</v>
      </c>
      <c r="M58" s="2">
        <f t="shared" si="2"/>
        <v>10.350000000000001</v>
      </c>
      <c r="N58" s="2">
        <f t="shared" si="5"/>
        <v>93.66135863636364</v>
      </c>
    </row>
    <row r="59" spans="1:14" ht="14.25">
      <c r="A59" s="3" t="s">
        <v>448</v>
      </c>
      <c r="B59" s="16" t="s">
        <v>460</v>
      </c>
      <c r="C59" s="17" t="s">
        <v>461</v>
      </c>
      <c r="D59" s="11" t="s">
        <v>451</v>
      </c>
      <c r="E59" s="28">
        <v>83.35</v>
      </c>
      <c r="F59" s="28">
        <v>2</v>
      </c>
      <c r="G59" s="29">
        <f t="shared" si="0"/>
        <v>55.4775</v>
      </c>
      <c r="H59" s="31">
        <v>98.7058823529412</v>
      </c>
      <c r="I59" s="28">
        <v>12</v>
      </c>
      <c r="J59" s="29">
        <f t="shared" si="1"/>
        <v>27.6764705882353</v>
      </c>
      <c r="K59" s="29">
        <v>100</v>
      </c>
      <c r="L59" s="28">
        <v>4.8</v>
      </c>
      <c r="M59" s="29">
        <f t="shared" si="2"/>
        <v>10.48</v>
      </c>
      <c r="N59" s="29">
        <f t="shared" si="5"/>
        <v>93.6339705882353</v>
      </c>
    </row>
    <row r="60" spans="1:14" ht="14.25">
      <c r="A60" s="3" t="s">
        <v>326</v>
      </c>
      <c r="B60" s="16" t="s">
        <v>345</v>
      </c>
      <c r="C60" s="17" t="s">
        <v>347</v>
      </c>
      <c r="D60" s="11" t="s">
        <v>332</v>
      </c>
      <c r="E60" s="28">
        <v>82</v>
      </c>
      <c r="F60" s="28">
        <v>0</v>
      </c>
      <c r="G60" s="29">
        <f t="shared" si="0"/>
        <v>53.300000000000004</v>
      </c>
      <c r="H60" s="29">
        <v>99.2615</v>
      </c>
      <c r="I60" s="28">
        <v>19.5</v>
      </c>
      <c r="J60" s="29">
        <f t="shared" si="1"/>
        <v>29.690375</v>
      </c>
      <c r="K60" s="29">
        <v>100</v>
      </c>
      <c r="L60" s="28">
        <v>5.8333</v>
      </c>
      <c r="M60" s="29">
        <f t="shared" si="2"/>
        <v>10.58333</v>
      </c>
      <c r="N60" s="29">
        <f>G60+J60+M60</f>
        <v>93.573705</v>
      </c>
    </row>
    <row r="61" spans="1:14" ht="14.25">
      <c r="A61" s="3" t="s">
        <v>29</v>
      </c>
      <c r="B61" s="16" t="s">
        <v>61</v>
      </c>
      <c r="C61" s="16" t="s">
        <v>62</v>
      </c>
      <c r="D61" s="16" t="s">
        <v>34</v>
      </c>
      <c r="E61" s="7">
        <v>86.65</v>
      </c>
      <c r="F61" s="8">
        <v>0</v>
      </c>
      <c r="G61" s="4">
        <f t="shared" si="0"/>
        <v>56.322500000000005</v>
      </c>
      <c r="H61" s="2">
        <v>98.90909090909092</v>
      </c>
      <c r="I61" s="7">
        <v>10</v>
      </c>
      <c r="J61" s="2">
        <f t="shared" si="1"/>
        <v>27.22727272727273</v>
      </c>
      <c r="K61" s="2">
        <v>100</v>
      </c>
      <c r="L61" s="7">
        <v>0</v>
      </c>
      <c r="M61" s="2">
        <f t="shared" si="2"/>
        <v>10</v>
      </c>
      <c r="N61" s="2">
        <f>J61+M61+G61</f>
        <v>93.54977272727274</v>
      </c>
    </row>
    <row r="62" spans="1:14" ht="14.25">
      <c r="A62" s="3" t="s">
        <v>326</v>
      </c>
      <c r="B62" s="16" t="s">
        <v>351</v>
      </c>
      <c r="C62" s="16" t="s">
        <v>353</v>
      </c>
      <c r="D62" s="11" t="s">
        <v>332</v>
      </c>
      <c r="E62" s="28">
        <v>84.5217</v>
      </c>
      <c r="F62" s="28">
        <v>2.75</v>
      </c>
      <c r="G62" s="29">
        <f t="shared" si="0"/>
        <v>56.726605</v>
      </c>
      <c r="H62" s="29">
        <v>99.2308</v>
      </c>
      <c r="I62" s="28">
        <v>6.5</v>
      </c>
      <c r="J62" s="29">
        <f t="shared" si="1"/>
        <v>26.4327</v>
      </c>
      <c r="K62" s="29">
        <v>100</v>
      </c>
      <c r="L62" s="28">
        <v>3.6667</v>
      </c>
      <c r="M62" s="29">
        <f t="shared" si="2"/>
        <v>10.366670000000001</v>
      </c>
      <c r="N62" s="29">
        <f>G62+J62+M62</f>
        <v>93.525975</v>
      </c>
    </row>
    <row r="63" spans="1:14" ht="14.25">
      <c r="A63" s="3" t="s">
        <v>132</v>
      </c>
      <c r="B63" s="16" t="s">
        <v>150</v>
      </c>
      <c r="C63" s="16" t="s">
        <v>151</v>
      </c>
      <c r="D63" s="11" t="s">
        <v>135</v>
      </c>
      <c r="E63" s="28">
        <v>87.57894736842105</v>
      </c>
      <c r="F63" s="28">
        <v>0</v>
      </c>
      <c r="G63" s="29">
        <f t="shared" si="0"/>
        <v>56.92631578947369</v>
      </c>
      <c r="H63" s="29">
        <v>98.47755102</v>
      </c>
      <c r="I63" s="28">
        <v>8.5</v>
      </c>
      <c r="J63" s="29">
        <f t="shared" si="1"/>
        <v>26.744387755</v>
      </c>
      <c r="K63" s="29">
        <v>98.14286</v>
      </c>
      <c r="L63" s="28">
        <v>0</v>
      </c>
      <c r="M63" s="29">
        <f t="shared" si="2"/>
        <v>9.814286000000001</v>
      </c>
      <c r="N63" s="29">
        <f>J63+M63+G63</f>
        <v>93.48498954447369</v>
      </c>
    </row>
    <row r="64" spans="1:14" ht="14.25">
      <c r="A64" s="3" t="s">
        <v>326</v>
      </c>
      <c r="B64" s="16" t="s">
        <v>431</v>
      </c>
      <c r="C64" s="3" t="s">
        <v>432</v>
      </c>
      <c r="D64" s="11" t="s">
        <v>329</v>
      </c>
      <c r="E64" s="28">
        <v>78.0526</v>
      </c>
      <c r="F64" s="28">
        <v>0.5</v>
      </c>
      <c r="G64" s="29">
        <f t="shared" si="0"/>
        <v>51.05919</v>
      </c>
      <c r="H64" s="31">
        <v>99.2</v>
      </c>
      <c r="I64" s="28">
        <v>27.5</v>
      </c>
      <c r="J64" s="29">
        <f t="shared" si="1"/>
        <v>31.675</v>
      </c>
      <c r="K64" s="29">
        <v>100</v>
      </c>
      <c r="L64" s="28">
        <v>7</v>
      </c>
      <c r="M64" s="29">
        <f t="shared" si="2"/>
        <v>10.700000000000001</v>
      </c>
      <c r="N64" s="29">
        <f>G64+J64+M64</f>
        <v>93.43419</v>
      </c>
    </row>
    <row r="65" spans="1:14" ht="14.25">
      <c r="A65" s="11" t="s">
        <v>29</v>
      </c>
      <c r="B65" s="11" t="s">
        <v>76</v>
      </c>
      <c r="C65" s="12" t="s">
        <v>77</v>
      </c>
      <c r="D65" s="12" t="s">
        <v>73</v>
      </c>
      <c r="E65" s="20">
        <v>86</v>
      </c>
      <c r="F65" s="8">
        <v>0</v>
      </c>
      <c r="G65" s="4">
        <f t="shared" si="0"/>
        <v>55.9</v>
      </c>
      <c r="H65" s="21">
        <v>99</v>
      </c>
      <c r="I65" s="7">
        <v>10</v>
      </c>
      <c r="J65" s="2">
        <f t="shared" si="1"/>
        <v>27.25</v>
      </c>
      <c r="K65" s="15">
        <v>100</v>
      </c>
      <c r="L65" s="7">
        <v>2</v>
      </c>
      <c r="M65" s="2">
        <f t="shared" si="2"/>
        <v>10.200000000000001</v>
      </c>
      <c r="N65" s="15">
        <f>J65+M65+G65</f>
        <v>93.35</v>
      </c>
    </row>
    <row r="66" spans="1:14" ht="14.25">
      <c r="A66" s="3" t="s">
        <v>326</v>
      </c>
      <c r="B66" s="16" t="s">
        <v>362</v>
      </c>
      <c r="C66" s="16" t="s">
        <v>363</v>
      </c>
      <c r="D66" s="11" t="s">
        <v>332</v>
      </c>
      <c r="E66" s="28">
        <v>83.8</v>
      </c>
      <c r="F66" s="28">
        <v>2.1111</v>
      </c>
      <c r="G66" s="29">
        <f t="shared" si="0"/>
        <v>55.842214999999996</v>
      </c>
      <c r="H66" s="29">
        <v>99.2615</v>
      </c>
      <c r="I66" s="28">
        <v>10.5</v>
      </c>
      <c r="J66" s="29">
        <f t="shared" si="1"/>
        <v>27.440375</v>
      </c>
      <c r="K66" s="29">
        <v>100</v>
      </c>
      <c r="L66" s="28">
        <v>0.5</v>
      </c>
      <c r="M66" s="29">
        <f t="shared" si="2"/>
        <v>10.05</v>
      </c>
      <c r="N66" s="29">
        <f>G66+J66+M66</f>
        <v>93.33259</v>
      </c>
    </row>
    <row r="67" spans="1:14" ht="14.25">
      <c r="A67" s="11" t="s">
        <v>448</v>
      </c>
      <c r="B67" s="11" t="s">
        <v>462</v>
      </c>
      <c r="C67" s="12" t="s">
        <v>463</v>
      </c>
      <c r="D67" s="11" t="s">
        <v>451</v>
      </c>
      <c r="E67" s="33">
        <v>85.1</v>
      </c>
      <c r="F67" s="28">
        <v>0</v>
      </c>
      <c r="G67" s="29">
        <f aca="true" t="shared" si="6" ref="G67:G130">(E67+F67)*0.65</f>
        <v>55.315</v>
      </c>
      <c r="H67" s="30">
        <v>98.7058823529412</v>
      </c>
      <c r="I67" s="28">
        <v>12</v>
      </c>
      <c r="J67" s="29">
        <f aca="true" t="shared" si="7" ref="J67:J130">(H67+I67)*0.25</f>
        <v>27.6764705882353</v>
      </c>
      <c r="K67" s="30">
        <v>100</v>
      </c>
      <c r="L67" s="28">
        <v>2.5</v>
      </c>
      <c r="M67" s="29">
        <f aca="true" t="shared" si="8" ref="M67:M130">(K67+L67)*0.1</f>
        <v>10.25</v>
      </c>
      <c r="N67" s="29">
        <f>J67+M67+G67</f>
        <v>93.2414705882353</v>
      </c>
    </row>
    <row r="68" spans="1:14" ht="14.25">
      <c r="A68" s="11" t="s">
        <v>326</v>
      </c>
      <c r="B68" s="11" t="s">
        <v>397</v>
      </c>
      <c r="C68" s="11" t="s">
        <v>399</v>
      </c>
      <c r="D68" s="11" t="s">
        <v>332</v>
      </c>
      <c r="E68" s="33">
        <v>84.3043</v>
      </c>
      <c r="F68" s="28">
        <v>0</v>
      </c>
      <c r="G68" s="29">
        <f t="shared" si="6"/>
        <v>54.797795</v>
      </c>
      <c r="H68" s="34">
        <v>99.2615</v>
      </c>
      <c r="I68" s="28">
        <v>13.5</v>
      </c>
      <c r="J68" s="29">
        <f t="shared" si="7"/>
        <v>28.190375</v>
      </c>
      <c r="K68" s="30">
        <v>100</v>
      </c>
      <c r="L68" s="28">
        <v>2.5</v>
      </c>
      <c r="M68" s="29">
        <f t="shared" si="8"/>
        <v>10.25</v>
      </c>
      <c r="N68" s="29">
        <f>G68+J68+M68</f>
        <v>93.23817</v>
      </c>
    </row>
    <row r="69" spans="1:14" ht="14.25">
      <c r="A69" s="46" t="s">
        <v>29</v>
      </c>
      <c r="B69" s="46" t="s">
        <v>106</v>
      </c>
      <c r="C69" s="46" t="s">
        <v>107</v>
      </c>
      <c r="D69" s="12" t="s">
        <v>73</v>
      </c>
      <c r="E69" s="20">
        <v>84.4444</v>
      </c>
      <c r="F69" s="8">
        <v>0</v>
      </c>
      <c r="G69" s="4">
        <f t="shared" si="6"/>
        <v>54.88886</v>
      </c>
      <c r="H69" s="15">
        <v>99.05454545454546</v>
      </c>
      <c r="I69" s="7">
        <v>12.5</v>
      </c>
      <c r="J69" s="2">
        <f t="shared" si="7"/>
        <v>27.888636363636365</v>
      </c>
      <c r="K69" s="15">
        <v>100</v>
      </c>
      <c r="L69" s="7">
        <v>3.6667</v>
      </c>
      <c r="M69" s="2">
        <f t="shared" si="8"/>
        <v>10.366670000000001</v>
      </c>
      <c r="N69" s="15">
        <f>J69+M69+G69</f>
        <v>93.14416636363637</v>
      </c>
    </row>
    <row r="70" spans="1:14" ht="14.25">
      <c r="A70" s="3" t="s">
        <v>326</v>
      </c>
      <c r="B70" s="16" t="s">
        <v>376</v>
      </c>
      <c r="C70" s="3" t="s">
        <v>377</v>
      </c>
      <c r="D70" s="11" t="s">
        <v>332</v>
      </c>
      <c r="E70" s="28">
        <v>88.4</v>
      </c>
      <c r="F70" s="28">
        <v>0</v>
      </c>
      <c r="G70" s="29">
        <f t="shared" si="6"/>
        <v>57.46000000000001</v>
      </c>
      <c r="H70" s="29">
        <v>99.1692</v>
      </c>
      <c r="I70" s="28">
        <v>1.5</v>
      </c>
      <c r="J70" s="29">
        <f t="shared" si="7"/>
        <v>25.1673</v>
      </c>
      <c r="K70" s="29">
        <v>100</v>
      </c>
      <c r="L70" s="28">
        <v>4.5</v>
      </c>
      <c r="M70" s="29">
        <f t="shared" si="8"/>
        <v>10.450000000000001</v>
      </c>
      <c r="N70" s="29">
        <f>G70+J70+M70</f>
        <v>93.07730000000001</v>
      </c>
    </row>
    <row r="71" spans="1:14" ht="14.25">
      <c r="A71" s="3" t="s">
        <v>132</v>
      </c>
      <c r="B71" s="16" t="s">
        <v>170</v>
      </c>
      <c r="C71" s="26" t="s">
        <v>171</v>
      </c>
      <c r="D71" s="11" t="s">
        <v>135</v>
      </c>
      <c r="E71" s="28">
        <v>80.9</v>
      </c>
      <c r="F71" s="28">
        <v>0</v>
      </c>
      <c r="G71" s="29">
        <f t="shared" si="6"/>
        <v>52.58500000000001</v>
      </c>
      <c r="H71" s="31">
        <v>98.45714286</v>
      </c>
      <c r="I71" s="28">
        <v>24</v>
      </c>
      <c r="J71" s="29">
        <f t="shared" si="7"/>
        <v>30.614285715</v>
      </c>
      <c r="K71" s="29">
        <v>98.22449</v>
      </c>
      <c r="L71" s="28">
        <v>0</v>
      </c>
      <c r="M71" s="29">
        <f t="shared" si="8"/>
        <v>9.822449</v>
      </c>
      <c r="N71" s="29">
        <f>J71+M71+G71</f>
        <v>93.02173471500001</v>
      </c>
    </row>
    <row r="72" spans="1:14" ht="14.25">
      <c r="A72" s="3" t="s">
        <v>233</v>
      </c>
      <c r="B72" s="16" t="s">
        <v>264</v>
      </c>
      <c r="C72" s="17" t="s">
        <v>265</v>
      </c>
      <c r="D72" s="11" t="s">
        <v>135</v>
      </c>
      <c r="E72" s="28">
        <v>85.63157894736842</v>
      </c>
      <c r="F72" s="28">
        <v>0</v>
      </c>
      <c r="G72" s="29">
        <f t="shared" si="6"/>
        <v>55.660526315789475</v>
      </c>
      <c r="H72" s="32">
        <v>98.4</v>
      </c>
      <c r="I72" s="28">
        <v>9</v>
      </c>
      <c r="J72" s="29">
        <f t="shared" si="7"/>
        <v>26.85</v>
      </c>
      <c r="K72" s="29">
        <v>100</v>
      </c>
      <c r="L72" s="28">
        <v>5</v>
      </c>
      <c r="M72" s="29">
        <f t="shared" si="8"/>
        <v>10.5</v>
      </c>
      <c r="N72" s="29">
        <f>G72+J72+M72</f>
        <v>93.01052631578948</v>
      </c>
    </row>
    <row r="73" spans="1:14" ht="14.25">
      <c r="A73" s="3" t="s">
        <v>29</v>
      </c>
      <c r="B73" s="16" t="s">
        <v>53</v>
      </c>
      <c r="C73" s="16" t="s">
        <v>54</v>
      </c>
      <c r="D73" s="16" t="s">
        <v>34</v>
      </c>
      <c r="E73" s="7">
        <v>81.85</v>
      </c>
      <c r="F73" s="8">
        <v>0.8333333333333334</v>
      </c>
      <c r="G73" s="4">
        <f t="shared" si="6"/>
        <v>53.744166666666665</v>
      </c>
      <c r="H73" s="2">
        <v>98.49090909090908</v>
      </c>
      <c r="I73" s="7">
        <v>15</v>
      </c>
      <c r="J73" s="2">
        <f t="shared" si="7"/>
        <v>28.37272727272727</v>
      </c>
      <c r="K73" s="2">
        <v>100</v>
      </c>
      <c r="L73" s="7">
        <v>8.3333</v>
      </c>
      <c r="M73" s="2">
        <f t="shared" si="8"/>
        <v>10.83333</v>
      </c>
      <c r="N73" s="2">
        <f>J73+M73+G73</f>
        <v>92.95022393939394</v>
      </c>
    </row>
    <row r="74" spans="1:14" ht="14.25">
      <c r="A74" s="3" t="s">
        <v>448</v>
      </c>
      <c r="B74" s="16" t="s">
        <v>464</v>
      </c>
      <c r="C74" s="17" t="s">
        <v>465</v>
      </c>
      <c r="D74" s="11" t="s">
        <v>451</v>
      </c>
      <c r="E74" s="28">
        <v>84.175</v>
      </c>
      <c r="F74" s="28">
        <v>0</v>
      </c>
      <c r="G74" s="29">
        <f t="shared" si="6"/>
        <v>54.71375</v>
      </c>
      <c r="H74" s="29">
        <v>99.2941176470588</v>
      </c>
      <c r="I74" s="28">
        <v>11</v>
      </c>
      <c r="J74" s="29">
        <f t="shared" si="7"/>
        <v>27.5735294117647</v>
      </c>
      <c r="K74" s="29">
        <v>100</v>
      </c>
      <c r="L74" s="28">
        <v>6.4</v>
      </c>
      <c r="M74" s="29">
        <f t="shared" si="8"/>
        <v>10.64</v>
      </c>
      <c r="N74" s="29">
        <f>J74+M74+G74</f>
        <v>92.92727941176469</v>
      </c>
    </row>
    <row r="75" spans="1:14" ht="14.25">
      <c r="A75" s="3" t="s">
        <v>326</v>
      </c>
      <c r="B75" s="16" t="s">
        <v>335</v>
      </c>
      <c r="C75" s="17" t="s">
        <v>336</v>
      </c>
      <c r="D75" s="11" t="s">
        <v>332</v>
      </c>
      <c r="E75" s="28">
        <v>86.3333</v>
      </c>
      <c r="F75" s="28">
        <v>0</v>
      </c>
      <c r="G75" s="29">
        <f t="shared" si="6"/>
        <v>56.116645</v>
      </c>
      <c r="H75" s="29">
        <v>99.2923</v>
      </c>
      <c r="I75" s="28">
        <v>6.5</v>
      </c>
      <c r="J75" s="29">
        <f t="shared" si="7"/>
        <v>26.448075</v>
      </c>
      <c r="K75" s="29">
        <v>100</v>
      </c>
      <c r="L75" s="28">
        <v>2.6667</v>
      </c>
      <c r="M75" s="29">
        <f t="shared" si="8"/>
        <v>10.266670000000001</v>
      </c>
      <c r="N75" s="29">
        <f>G75+J75+M75</f>
        <v>92.83139</v>
      </c>
    </row>
    <row r="76" spans="1:14" ht="14.25">
      <c r="A76" s="3" t="s">
        <v>448</v>
      </c>
      <c r="B76" s="16" t="s">
        <v>466</v>
      </c>
      <c r="C76" s="17" t="s">
        <v>467</v>
      </c>
      <c r="D76" s="11" t="s">
        <v>451</v>
      </c>
      <c r="E76" s="28">
        <v>82.1</v>
      </c>
      <c r="F76" s="28">
        <v>0</v>
      </c>
      <c r="G76" s="29">
        <f t="shared" si="6"/>
        <v>53.364999999999995</v>
      </c>
      <c r="H76" s="32">
        <v>98.6470588235294</v>
      </c>
      <c r="I76" s="28">
        <v>17</v>
      </c>
      <c r="J76" s="29">
        <f t="shared" si="7"/>
        <v>28.91176470588235</v>
      </c>
      <c r="K76" s="29">
        <v>100</v>
      </c>
      <c r="L76" s="28">
        <v>5.4</v>
      </c>
      <c r="M76" s="29">
        <f t="shared" si="8"/>
        <v>10.540000000000001</v>
      </c>
      <c r="N76" s="29">
        <f>J76+M76+G76</f>
        <v>92.81676470588235</v>
      </c>
    </row>
    <row r="77" spans="1:14" ht="14.25">
      <c r="A77" s="3" t="s">
        <v>448</v>
      </c>
      <c r="B77" s="16" t="s">
        <v>468</v>
      </c>
      <c r="C77" s="16" t="s">
        <v>469</v>
      </c>
      <c r="D77" s="11" t="s">
        <v>451</v>
      </c>
      <c r="E77" s="28">
        <v>83.75</v>
      </c>
      <c r="F77" s="28">
        <v>0</v>
      </c>
      <c r="G77" s="29">
        <f t="shared" si="6"/>
        <v>54.4375</v>
      </c>
      <c r="H77" s="29">
        <v>99.2941176470588</v>
      </c>
      <c r="I77" s="28">
        <v>13</v>
      </c>
      <c r="J77" s="29">
        <f t="shared" si="7"/>
        <v>28.0735294117647</v>
      </c>
      <c r="K77" s="29">
        <v>100</v>
      </c>
      <c r="L77" s="28">
        <v>2.5</v>
      </c>
      <c r="M77" s="29">
        <f t="shared" si="8"/>
        <v>10.25</v>
      </c>
      <c r="N77" s="29">
        <f>J77+M77+G77</f>
        <v>92.7610294117647</v>
      </c>
    </row>
    <row r="78" spans="1:14" ht="14.25">
      <c r="A78" s="3" t="s">
        <v>233</v>
      </c>
      <c r="B78" s="16" t="s">
        <v>240</v>
      </c>
      <c r="C78" s="16" t="s">
        <v>241</v>
      </c>
      <c r="D78" s="11" t="s">
        <v>135</v>
      </c>
      <c r="E78" s="28">
        <v>86.95454545454545</v>
      </c>
      <c r="F78" s="28">
        <v>0</v>
      </c>
      <c r="G78" s="29">
        <f t="shared" si="6"/>
        <v>56.52045454545455</v>
      </c>
      <c r="H78" s="31">
        <v>99</v>
      </c>
      <c r="I78" s="28">
        <v>5</v>
      </c>
      <c r="J78" s="29">
        <f t="shared" si="7"/>
        <v>26</v>
      </c>
      <c r="K78" s="29">
        <v>100</v>
      </c>
      <c r="L78" s="28">
        <v>2</v>
      </c>
      <c r="M78" s="29">
        <f t="shared" si="8"/>
        <v>10.200000000000001</v>
      </c>
      <c r="N78" s="29">
        <f>G78+J78+M78</f>
        <v>92.72045454545456</v>
      </c>
    </row>
    <row r="79" spans="1:14" ht="14.25">
      <c r="A79" s="3" t="s">
        <v>233</v>
      </c>
      <c r="B79" s="16" t="s">
        <v>274</v>
      </c>
      <c r="C79" s="3" t="s">
        <v>275</v>
      </c>
      <c r="D79" s="11" t="s">
        <v>135</v>
      </c>
      <c r="E79" s="28">
        <v>86.35666666666665</v>
      </c>
      <c r="F79" s="28">
        <v>0</v>
      </c>
      <c r="G79" s="29">
        <f t="shared" si="6"/>
        <v>56.131833333333326</v>
      </c>
      <c r="H79" s="29">
        <v>98.4</v>
      </c>
      <c r="I79" s="28">
        <v>7</v>
      </c>
      <c r="J79" s="29">
        <f t="shared" si="7"/>
        <v>26.35</v>
      </c>
      <c r="K79" s="29">
        <v>100</v>
      </c>
      <c r="L79" s="28">
        <v>2.3333</v>
      </c>
      <c r="M79" s="29">
        <f t="shared" si="8"/>
        <v>10.23333</v>
      </c>
      <c r="N79" s="29">
        <f>G79+J79+M79</f>
        <v>92.71516333333332</v>
      </c>
    </row>
    <row r="80" spans="1:14" ht="14.25">
      <c r="A80" s="3" t="s">
        <v>29</v>
      </c>
      <c r="B80" s="16" t="s">
        <v>47</v>
      </c>
      <c r="C80" s="17" t="s">
        <v>48</v>
      </c>
      <c r="D80" s="16" t="s">
        <v>34</v>
      </c>
      <c r="E80" s="7">
        <v>84.75</v>
      </c>
      <c r="F80" s="8">
        <v>0</v>
      </c>
      <c r="G80" s="4">
        <f t="shared" si="6"/>
        <v>55.0875</v>
      </c>
      <c r="H80" s="2">
        <v>98.89090909090909</v>
      </c>
      <c r="I80" s="7">
        <v>10</v>
      </c>
      <c r="J80" s="2">
        <f t="shared" si="7"/>
        <v>27.222727272727273</v>
      </c>
      <c r="K80" s="2">
        <v>100</v>
      </c>
      <c r="L80" s="7">
        <v>3</v>
      </c>
      <c r="M80" s="2">
        <f t="shared" si="8"/>
        <v>10.3</v>
      </c>
      <c r="N80" s="2">
        <f aca="true" t="shared" si="9" ref="N80:N85">J80+M80+G80</f>
        <v>92.61022727272727</v>
      </c>
    </row>
    <row r="81" spans="1:14" ht="14.25">
      <c r="A81" s="3" t="s">
        <v>29</v>
      </c>
      <c r="B81" s="16" t="s">
        <v>78</v>
      </c>
      <c r="C81" s="3" t="s">
        <v>79</v>
      </c>
      <c r="D81" s="17" t="s">
        <v>73</v>
      </c>
      <c r="E81" s="7">
        <v>82.91</v>
      </c>
      <c r="F81" s="8">
        <v>0</v>
      </c>
      <c r="G81" s="4">
        <f t="shared" si="6"/>
        <v>53.8915</v>
      </c>
      <c r="H81" s="2">
        <v>99.05454545454546</v>
      </c>
      <c r="I81" s="7">
        <v>15</v>
      </c>
      <c r="J81" s="2">
        <f t="shared" si="7"/>
        <v>28.513636363636365</v>
      </c>
      <c r="K81" s="2">
        <v>100</v>
      </c>
      <c r="L81" s="7">
        <v>2</v>
      </c>
      <c r="M81" s="2">
        <f t="shared" si="8"/>
        <v>10.200000000000001</v>
      </c>
      <c r="N81" s="2">
        <f t="shared" si="9"/>
        <v>92.60513636363638</v>
      </c>
    </row>
    <row r="82" spans="1:14" ht="14.25">
      <c r="A82" s="3" t="s">
        <v>29</v>
      </c>
      <c r="B82" s="16" t="s">
        <v>63</v>
      </c>
      <c r="C82" s="16" t="s">
        <v>64</v>
      </c>
      <c r="D82" s="16" t="s">
        <v>34</v>
      </c>
      <c r="E82" s="7">
        <v>85</v>
      </c>
      <c r="F82" s="8">
        <v>0</v>
      </c>
      <c r="G82" s="4">
        <f t="shared" si="6"/>
        <v>55.25</v>
      </c>
      <c r="H82" s="2">
        <v>98.94545454545455</v>
      </c>
      <c r="I82" s="7">
        <v>7</v>
      </c>
      <c r="J82" s="2">
        <f t="shared" si="7"/>
        <v>26.486363636363638</v>
      </c>
      <c r="K82" s="2">
        <v>100</v>
      </c>
      <c r="L82" s="7">
        <v>6.8333</v>
      </c>
      <c r="M82" s="2">
        <f t="shared" si="8"/>
        <v>10.68333</v>
      </c>
      <c r="N82" s="2">
        <f t="shared" si="9"/>
        <v>92.41969363636363</v>
      </c>
    </row>
    <row r="83" spans="1:14" ht="14.25">
      <c r="A83" s="3" t="s">
        <v>132</v>
      </c>
      <c r="B83" s="16" t="s">
        <v>168</v>
      </c>
      <c r="C83" s="17" t="s">
        <v>169</v>
      </c>
      <c r="D83" s="11" t="s">
        <v>135</v>
      </c>
      <c r="E83" s="28">
        <v>85.12</v>
      </c>
      <c r="F83" s="28">
        <v>0</v>
      </c>
      <c r="G83" s="29">
        <f t="shared" si="6"/>
        <v>55.328</v>
      </c>
      <c r="H83" s="29">
        <v>98.47755102</v>
      </c>
      <c r="I83" s="28">
        <v>8.5</v>
      </c>
      <c r="J83" s="29">
        <f t="shared" si="7"/>
        <v>26.744387755</v>
      </c>
      <c r="K83" s="29">
        <v>98.18367</v>
      </c>
      <c r="L83" s="28">
        <v>4.6667</v>
      </c>
      <c r="M83" s="29">
        <f t="shared" si="8"/>
        <v>10.285037000000003</v>
      </c>
      <c r="N83" s="29">
        <f t="shared" si="9"/>
        <v>92.35742475500001</v>
      </c>
    </row>
    <row r="84" spans="1:14" ht="14.25">
      <c r="A84" s="3" t="s">
        <v>132</v>
      </c>
      <c r="B84" s="16" t="s">
        <v>226</v>
      </c>
      <c r="C84" s="3" t="s">
        <v>227</v>
      </c>
      <c r="D84" s="11" t="s">
        <v>135</v>
      </c>
      <c r="E84" s="28">
        <v>82.76470588235294</v>
      </c>
      <c r="F84" s="28">
        <v>0.5</v>
      </c>
      <c r="G84" s="29">
        <f t="shared" si="6"/>
        <v>54.122058823529414</v>
      </c>
      <c r="H84" s="31">
        <v>98.50612245</v>
      </c>
      <c r="I84" s="28">
        <v>14</v>
      </c>
      <c r="J84" s="29">
        <f t="shared" si="7"/>
        <v>28.1265306125</v>
      </c>
      <c r="K84" s="29">
        <v>98.26531</v>
      </c>
      <c r="L84" s="28">
        <v>2.6667</v>
      </c>
      <c r="M84" s="29">
        <f t="shared" si="8"/>
        <v>10.093201</v>
      </c>
      <c r="N84" s="29">
        <f t="shared" si="9"/>
        <v>92.34179043602941</v>
      </c>
    </row>
    <row r="85" spans="1:14" ht="14.25">
      <c r="A85" s="3" t="s">
        <v>132</v>
      </c>
      <c r="B85" s="16" t="s">
        <v>192</v>
      </c>
      <c r="C85" s="17" t="s">
        <v>193</v>
      </c>
      <c r="D85" s="11" t="s">
        <v>135</v>
      </c>
      <c r="E85" s="28">
        <v>77.36842105263158</v>
      </c>
      <c r="F85" s="28">
        <v>0</v>
      </c>
      <c r="G85" s="29">
        <f t="shared" si="6"/>
        <v>50.28947368421053</v>
      </c>
      <c r="H85" s="31">
        <v>98.693877</v>
      </c>
      <c r="I85" s="28">
        <v>28.33333</v>
      </c>
      <c r="J85" s="29">
        <f t="shared" si="7"/>
        <v>31.75680175</v>
      </c>
      <c r="K85" s="29">
        <v>98.16327</v>
      </c>
      <c r="L85" s="28">
        <v>4.3333</v>
      </c>
      <c r="M85" s="29">
        <f t="shared" si="8"/>
        <v>10.249657</v>
      </c>
      <c r="N85" s="29">
        <f t="shared" si="9"/>
        <v>92.29593243421053</v>
      </c>
    </row>
    <row r="86" spans="1:14" ht="14.25">
      <c r="A86" s="3" t="s">
        <v>233</v>
      </c>
      <c r="B86" s="16" t="s">
        <v>270</v>
      </c>
      <c r="C86" s="17" t="s">
        <v>271</v>
      </c>
      <c r="D86" s="11" t="s">
        <v>135</v>
      </c>
      <c r="E86" s="28">
        <v>83</v>
      </c>
      <c r="F86" s="28">
        <v>3</v>
      </c>
      <c r="G86" s="29">
        <f t="shared" si="6"/>
        <v>55.9</v>
      </c>
      <c r="H86" s="31">
        <v>97.8</v>
      </c>
      <c r="I86" s="28">
        <v>3</v>
      </c>
      <c r="J86" s="29">
        <f t="shared" si="7"/>
        <v>25.2</v>
      </c>
      <c r="K86" s="29">
        <v>100</v>
      </c>
      <c r="L86" s="28">
        <v>11.4167</v>
      </c>
      <c r="M86" s="29">
        <f t="shared" si="8"/>
        <v>11.141670000000001</v>
      </c>
      <c r="N86" s="29">
        <f>G86+J86+M86</f>
        <v>92.24167</v>
      </c>
    </row>
    <row r="87" spans="1:14" ht="14.25">
      <c r="A87" s="3" t="s">
        <v>233</v>
      </c>
      <c r="B87" s="16" t="s">
        <v>322</v>
      </c>
      <c r="C87" s="17" t="s">
        <v>323</v>
      </c>
      <c r="D87" s="11" t="s">
        <v>135</v>
      </c>
      <c r="E87" s="28">
        <v>84.05263157894737</v>
      </c>
      <c r="F87" s="28">
        <v>0</v>
      </c>
      <c r="G87" s="29">
        <f t="shared" si="6"/>
        <v>54.63421052631579</v>
      </c>
      <c r="H87" s="32">
        <v>99</v>
      </c>
      <c r="I87" s="28">
        <v>11</v>
      </c>
      <c r="J87" s="29">
        <f t="shared" si="7"/>
        <v>27.5</v>
      </c>
      <c r="K87" s="29">
        <v>100</v>
      </c>
      <c r="L87" s="28">
        <v>1</v>
      </c>
      <c r="M87" s="29">
        <f t="shared" si="8"/>
        <v>10.100000000000001</v>
      </c>
      <c r="N87" s="29">
        <f>G87+J87+M87</f>
        <v>92.23421052631579</v>
      </c>
    </row>
    <row r="88" spans="1:14" ht="14.25">
      <c r="A88" s="3" t="s">
        <v>132</v>
      </c>
      <c r="B88" s="16" t="s">
        <v>208</v>
      </c>
      <c r="C88" s="3" t="s">
        <v>209</v>
      </c>
      <c r="D88" s="11" t="s">
        <v>135</v>
      </c>
      <c r="E88" s="28">
        <v>80.11764705882354</v>
      </c>
      <c r="F88" s="28">
        <v>2.95</v>
      </c>
      <c r="G88" s="29">
        <f t="shared" si="6"/>
        <v>53.9939705882353</v>
      </c>
      <c r="H88" s="31">
        <v>97.6122449</v>
      </c>
      <c r="I88" s="28">
        <v>16</v>
      </c>
      <c r="J88" s="29">
        <f t="shared" si="7"/>
        <v>28.403061225</v>
      </c>
      <c r="K88" s="29">
        <v>97.91837</v>
      </c>
      <c r="L88" s="28">
        <v>0</v>
      </c>
      <c r="M88" s="29">
        <f t="shared" si="8"/>
        <v>9.791837000000001</v>
      </c>
      <c r="N88" s="29">
        <f>J88+M88+G88</f>
        <v>92.1888688132353</v>
      </c>
    </row>
    <row r="89" spans="1:14" ht="14.25">
      <c r="A89" s="3" t="s">
        <v>326</v>
      </c>
      <c r="B89" s="16" t="s">
        <v>436</v>
      </c>
      <c r="C89" s="17" t="s">
        <v>438</v>
      </c>
      <c r="D89" s="11" t="s">
        <v>329</v>
      </c>
      <c r="E89" s="28">
        <v>79.2105</v>
      </c>
      <c r="F89" s="28">
        <v>0</v>
      </c>
      <c r="G89" s="29">
        <f t="shared" si="6"/>
        <v>51.486824999999996</v>
      </c>
      <c r="H89" s="32">
        <v>98.6154</v>
      </c>
      <c r="I89" s="28">
        <v>23.5</v>
      </c>
      <c r="J89" s="29">
        <f t="shared" si="7"/>
        <v>30.52885</v>
      </c>
      <c r="K89" s="29">
        <v>100</v>
      </c>
      <c r="L89" s="28">
        <v>1.5</v>
      </c>
      <c r="M89" s="29">
        <f t="shared" si="8"/>
        <v>10.15</v>
      </c>
      <c r="N89" s="29">
        <f>G89+J89+M89</f>
        <v>92.165675</v>
      </c>
    </row>
    <row r="90" spans="1:14" ht="14.25">
      <c r="A90" s="3" t="s">
        <v>326</v>
      </c>
      <c r="B90" s="16" t="s">
        <v>409</v>
      </c>
      <c r="C90" s="16" t="s">
        <v>410</v>
      </c>
      <c r="D90" s="11" t="s">
        <v>332</v>
      </c>
      <c r="E90" s="28">
        <v>81.6522</v>
      </c>
      <c r="F90" s="28">
        <v>0</v>
      </c>
      <c r="G90" s="29">
        <f t="shared" si="6"/>
        <v>53.07393</v>
      </c>
      <c r="H90" s="29">
        <v>99.1692</v>
      </c>
      <c r="I90" s="28">
        <v>16.5</v>
      </c>
      <c r="J90" s="29">
        <f t="shared" si="7"/>
        <v>28.9173</v>
      </c>
      <c r="K90" s="29">
        <v>100</v>
      </c>
      <c r="L90" s="28">
        <v>1.5</v>
      </c>
      <c r="M90" s="29">
        <f t="shared" si="8"/>
        <v>10.15</v>
      </c>
      <c r="N90" s="29">
        <f>G90+J90+M90</f>
        <v>92.14123000000001</v>
      </c>
    </row>
    <row r="91" spans="1:14" ht="14.25">
      <c r="A91" s="3" t="s">
        <v>448</v>
      </c>
      <c r="B91" s="16" t="s">
        <v>470</v>
      </c>
      <c r="C91" s="17" t="s">
        <v>471</v>
      </c>
      <c r="D91" s="11" t="s">
        <v>451</v>
      </c>
      <c r="E91" s="28">
        <v>84.05</v>
      </c>
      <c r="F91" s="28">
        <v>0</v>
      </c>
      <c r="G91" s="29">
        <f t="shared" si="6"/>
        <v>54.6325</v>
      </c>
      <c r="H91" s="31">
        <v>98.5294117647059</v>
      </c>
      <c r="I91" s="28">
        <v>8</v>
      </c>
      <c r="J91" s="29">
        <f t="shared" si="7"/>
        <v>26.632352941176475</v>
      </c>
      <c r="K91" s="29">
        <v>100</v>
      </c>
      <c r="L91" s="28">
        <f>7.6+0.5</f>
        <v>8.1</v>
      </c>
      <c r="M91" s="29">
        <f t="shared" si="8"/>
        <v>10.81</v>
      </c>
      <c r="N91" s="29">
        <f>J91+M91+G91</f>
        <v>92.07485294117647</v>
      </c>
    </row>
    <row r="92" spans="1:14" ht="14.25">
      <c r="A92" s="3" t="s">
        <v>132</v>
      </c>
      <c r="B92" s="16" t="s">
        <v>180</v>
      </c>
      <c r="C92" s="16" t="s">
        <v>181</v>
      </c>
      <c r="D92" s="11" t="s">
        <v>135</v>
      </c>
      <c r="E92" s="28">
        <v>80.72727272727273</v>
      </c>
      <c r="F92" s="28">
        <v>3.8</v>
      </c>
      <c r="G92" s="29">
        <f t="shared" si="6"/>
        <v>54.942727272727275</v>
      </c>
      <c r="H92" s="29">
        <v>98.47755102</v>
      </c>
      <c r="I92" s="28">
        <v>8</v>
      </c>
      <c r="J92" s="29">
        <f t="shared" si="7"/>
        <v>26.619387755</v>
      </c>
      <c r="K92" s="29">
        <v>98.06122</v>
      </c>
      <c r="L92" s="28">
        <v>5.3333</v>
      </c>
      <c r="M92" s="29">
        <f t="shared" si="8"/>
        <v>10.339452000000001</v>
      </c>
      <c r="N92" s="29">
        <f>J92+M92+G92</f>
        <v>91.90156702772728</v>
      </c>
    </row>
    <row r="93" spans="1:14" ht="14.25">
      <c r="A93" s="3" t="s">
        <v>233</v>
      </c>
      <c r="B93" s="16" t="s">
        <v>284</v>
      </c>
      <c r="C93" s="16" t="s">
        <v>285</v>
      </c>
      <c r="D93" s="11" t="s">
        <v>135</v>
      </c>
      <c r="E93" s="28">
        <v>85.89333333333335</v>
      </c>
      <c r="F93" s="28">
        <v>0</v>
      </c>
      <c r="G93" s="29">
        <f t="shared" si="6"/>
        <v>55.83066666666667</v>
      </c>
      <c r="H93" s="29">
        <v>99.2</v>
      </c>
      <c r="I93" s="28">
        <v>4</v>
      </c>
      <c r="J93" s="29">
        <f t="shared" si="7"/>
        <v>25.8</v>
      </c>
      <c r="K93" s="29">
        <v>100</v>
      </c>
      <c r="L93" s="28">
        <v>2</v>
      </c>
      <c r="M93" s="29">
        <f t="shared" si="8"/>
        <v>10.200000000000001</v>
      </c>
      <c r="N93" s="29">
        <f>G93+J93+M93</f>
        <v>91.83066666666667</v>
      </c>
    </row>
    <row r="94" spans="1:14" ht="14.25">
      <c r="A94" s="3" t="s">
        <v>326</v>
      </c>
      <c r="B94" s="16" t="s">
        <v>395</v>
      </c>
      <c r="C94" s="16" t="s">
        <v>396</v>
      </c>
      <c r="D94" s="11" t="s">
        <v>332</v>
      </c>
      <c r="E94" s="28">
        <v>80.6957</v>
      </c>
      <c r="F94" s="28">
        <v>1.2857</v>
      </c>
      <c r="G94" s="29">
        <f t="shared" si="6"/>
        <v>53.287910000000004</v>
      </c>
      <c r="H94" s="29">
        <v>99.2</v>
      </c>
      <c r="I94" s="28">
        <v>13.5</v>
      </c>
      <c r="J94" s="29">
        <f t="shared" si="7"/>
        <v>28.175</v>
      </c>
      <c r="K94" s="29">
        <v>100</v>
      </c>
      <c r="L94" s="28">
        <v>3.5</v>
      </c>
      <c r="M94" s="29">
        <f t="shared" si="8"/>
        <v>10.350000000000001</v>
      </c>
      <c r="N94" s="29">
        <f>G94+J94+M94</f>
        <v>91.81291000000002</v>
      </c>
    </row>
    <row r="95" spans="1:14" ht="14.25">
      <c r="A95" s="3" t="s">
        <v>132</v>
      </c>
      <c r="B95" s="16" t="s">
        <v>184</v>
      </c>
      <c r="C95" s="16" t="s">
        <v>185</v>
      </c>
      <c r="D95" s="11" t="s">
        <v>135</v>
      </c>
      <c r="E95" s="28">
        <v>84.15789473684211</v>
      </c>
      <c r="F95" s="28">
        <v>0</v>
      </c>
      <c r="G95" s="29">
        <f t="shared" si="6"/>
        <v>54.702631578947376</v>
      </c>
      <c r="H95" s="29">
        <v>97.97959184</v>
      </c>
      <c r="I95" s="28">
        <v>11</v>
      </c>
      <c r="J95" s="29">
        <f t="shared" si="7"/>
        <v>27.24489796</v>
      </c>
      <c r="K95" s="29">
        <v>98</v>
      </c>
      <c r="L95" s="28">
        <v>0</v>
      </c>
      <c r="M95" s="29">
        <f t="shared" si="8"/>
        <v>9.8</v>
      </c>
      <c r="N95" s="29">
        <f>J95+M95+G95</f>
        <v>91.74752953894738</v>
      </c>
    </row>
    <row r="96" spans="1:14" ht="14.25">
      <c r="A96" s="3" t="s">
        <v>132</v>
      </c>
      <c r="B96" s="16" t="s">
        <v>206</v>
      </c>
      <c r="C96" s="16" t="s">
        <v>207</v>
      </c>
      <c r="D96" s="11" t="s">
        <v>135</v>
      </c>
      <c r="E96" s="28">
        <v>79.11764705882354</v>
      </c>
      <c r="F96" s="28">
        <v>3</v>
      </c>
      <c r="G96" s="29">
        <f t="shared" si="6"/>
        <v>53.3764705882353</v>
      </c>
      <c r="H96" s="29">
        <v>97.56326531</v>
      </c>
      <c r="I96" s="28">
        <v>14.5</v>
      </c>
      <c r="J96" s="29">
        <f t="shared" si="7"/>
        <v>28.0158163275</v>
      </c>
      <c r="K96" s="29">
        <v>98.02041</v>
      </c>
      <c r="L96" s="28">
        <v>4.6667</v>
      </c>
      <c r="M96" s="29">
        <f t="shared" si="8"/>
        <v>10.268711000000001</v>
      </c>
      <c r="N96" s="29">
        <f>J96+M96+G96</f>
        <v>91.6609979157353</v>
      </c>
    </row>
    <row r="97" spans="1:14" ht="14.25">
      <c r="A97" s="3" t="s">
        <v>132</v>
      </c>
      <c r="B97" s="16" t="s">
        <v>136</v>
      </c>
      <c r="C97" s="17" t="s">
        <v>137</v>
      </c>
      <c r="D97" s="11" t="s">
        <v>135</v>
      </c>
      <c r="E97" s="28">
        <v>82</v>
      </c>
      <c r="F97" s="28">
        <v>0.6</v>
      </c>
      <c r="G97" s="29">
        <f t="shared" si="6"/>
        <v>53.69</v>
      </c>
      <c r="H97" s="31">
        <v>98.55918367</v>
      </c>
      <c r="I97" s="28">
        <v>14</v>
      </c>
      <c r="J97" s="29">
        <f t="shared" si="7"/>
        <v>28.1397959175</v>
      </c>
      <c r="K97" s="29">
        <v>98.16327</v>
      </c>
      <c r="L97" s="28">
        <v>0</v>
      </c>
      <c r="M97" s="29">
        <f t="shared" si="8"/>
        <v>9.816327000000001</v>
      </c>
      <c r="N97" s="29">
        <f>J97+M97+G97</f>
        <v>91.6461229175</v>
      </c>
    </row>
    <row r="98" spans="1:14" ht="14.25">
      <c r="A98" s="3" t="s">
        <v>132</v>
      </c>
      <c r="B98" s="16" t="s">
        <v>214</v>
      </c>
      <c r="C98" s="17" t="s">
        <v>215</v>
      </c>
      <c r="D98" s="11" t="s">
        <v>135</v>
      </c>
      <c r="E98" s="28">
        <v>78.88235294117646</v>
      </c>
      <c r="F98" s="28">
        <v>1.333333</v>
      </c>
      <c r="G98" s="29">
        <f t="shared" si="6"/>
        <v>52.1401958617647</v>
      </c>
      <c r="H98" s="32">
        <v>97.8244898</v>
      </c>
      <c r="I98" s="28">
        <v>17</v>
      </c>
      <c r="J98" s="29">
        <f t="shared" si="7"/>
        <v>28.70612245</v>
      </c>
      <c r="K98" s="29">
        <v>98.32653</v>
      </c>
      <c r="L98" s="28">
        <v>9.6667</v>
      </c>
      <c r="M98" s="29">
        <f t="shared" si="8"/>
        <v>10.799323000000001</v>
      </c>
      <c r="N98" s="29">
        <f>J98+M98+G98</f>
        <v>91.6456413117647</v>
      </c>
    </row>
    <row r="99" spans="1:14" ht="14.25">
      <c r="A99" s="3" t="s">
        <v>233</v>
      </c>
      <c r="B99" s="11" t="s">
        <v>266</v>
      </c>
      <c r="C99" s="11" t="s">
        <v>267</v>
      </c>
      <c r="D99" s="11" t="s">
        <v>135</v>
      </c>
      <c r="E99" s="50">
        <v>84.52631578947368</v>
      </c>
      <c r="F99" s="28">
        <v>0.8571</v>
      </c>
      <c r="G99" s="29">
        <f t="shared" si="6"/>
        <v>55.4992202631579</v>
      </c>
      <c r="H99" s="30">
        <v>98</v>
      </c>
      <c r="I99" s="28">
        <v>5</v>
      </c>
      <c r="J99" s="29">
        <f t="shared" si="7"/>
        <v>25.75</v>
      </c>
      <c r="K99" s="30">
        <v>100</v>
      </c>
      <c r="L99" s="28">
        <v>3.3</v>
      </c>
      <c r="M99" s="29">
        <f t="shared" si="8"/>
        <v>10.33</v>
      </c>
      <c r="N99" s="29">
        <f>G99+J99+M99</f>
        <v>91.5792202631579</v>
      </c>
    </row>
    <row r="100" spans="1:14" ht="14.25">
      <c r="A100" s="39" t="s">
        <v>132</v>
      </c>
      <c r="B100" s="47" t="s">
        <v>218</v>
      </c>
      <c r="C100" s="47" t="s">
        <v>219</v>
      </c>
      <c r="D100" s="11" t="s">
        <v>135</v>
      </c>
      <c r="E100" s="28">
        <v>83.41176470588235</v>
      </c>
      <c r="F100" s="28">
        <v>0</v>
      </c>
      <c r="G100" s="29">
        <f t="shared" si="6"/>
        <v>54.21764705882353</v>
      </c>
      <c r="H100" s="41">
        <v>98.5755102</v>
      </c>
      <c r="I100" s="28">
        <v>11.5</v>
      </c>
      <c r="J100" s="29">
        <f t="shared" si="7"/>
        <v>27.51887755</v>
      </c>
      <c r="K100" s="41">
        <v>98.22449</v>
      </c>
      <c r="L100" s="28">
        <v>0</v>
      </c>
      <c r="M100" s="29">
        <f t="shared" si="8"/>
        <v>9.822449</v>
      </c>
      <c r="N100" s="29">
        <f>J100+M100+G100</f>
        <v>91.55897360882352</v>
      </c>
    </row>
    <row r="101" spans="1:14" ht="14.25">
      <c r="A101" s="3" t="s">
        <v>233</v>
      </c>
      <c r="B101" s="16" t="s">
        <v>286</v>
      </c>
      <c r="C101" s="26" t="s">
        <v>287</v>
      </c>
      <c r="D101" s="11" t="s">
        <v>135</v>
      </c>
      <c r="E101" s="28">
        <v>81.4090909090909</v>
      </c>
      <c r="F101" s="28">
        <v>0</v>
      </c>
      <c r="G101" s="29">
        <f t="shared" si="6"/>
        <v>52.91590909090909</v>
      </c>
      <c r="H101" s="31">
        <v>99</v>
      </c>
      <c r="I101" s="28">
        <v>14.5</v>
      </c>
      <c r="J101" s="29">
        <f t="shared" si="7"/>
        <v>28.375</v>
      </c>
      <c r="K101" s="29">
        <v>100</v>
      </c>
      <c r="L101" s="28">
        <v>2</v>
      </c>
      <c r="M101" s="29">
        <f t="shared" si="8"/>
        <v>10.200000000000001</v>
      </c>
      <c r="N101" s="29">
        <f>G101+J101+M101</f>
        <v>91.49090909090908</v>
      </c>
    </row>
    <row r="102" spans="1:14" ht="14.25">
      <c r="A102" s="3" t="s">
        <v>29</v>
      </c>
      <c r="B102" s="16" t="s">
        <v>71</v>
      </c>
      <c r="C102" s="26" t="s">
        <v>72</v>
      </c>
      <c r="D102" s="17" t="s">
        <v>73</v>
      </c>
      <c r="E102" s="7">
        <v>81.5</v>
      </c>
      <c r="F102" s="8">
        <v>1.75</v>
      </c>
      <c r="G102" s="4">
        <f t="shared" si="6"/>
        <v>54.112500000000004</v>
      </c>
      <c r="H102" s="18">
        <v>99</v>
      </c>
      <c r="I102" s="7">
        <v>10</v>
      </c>
      <c r="J102" s="2">
        <f t="shared" si="7"/>
        <v>27.25</v>
      </c>
      <c r="K102" s="2">
        <v>100</v>
      </c>
      <c r="L102" s="7">
        <v>0</v>
      </c>
      <c r="M102" s="2">
        <f t="shared" si="8"/>
        <v>10</v>
      </c>
      <c r="N102" s="2">
        <f>J102+M102+G102</f>
        <v>91.36250000000001</v>
      </c>
    </row>
    <row r="103" spans="1:14" ht="14.25">
      <c r="A103" s="11" t="s">
        <v>29</v>
      </c>
      <c r="B103" s="11" t="s">
        <v>130</v>
      </c>
      <c r="C103" s="12" t="s">
        <v>131</v>
      </c>
      <c r="D103" s="12" t="s">
        <v>73</v>
      </c>
      <c r="E103" s="53">
        <v>82.0883</v>
      </c>
      <c r="F103" s="8">
        <v>1.5</v>
      </c>
      <c r="G103" s="4">
        <f t="shared" si="6"/>
        <v>54.332395000000005</v>
      </c>
      <c r="H103" s="21">
        <v>99.16363636363637</v>
      </c>
      <c r="I103" s="7">
        <v>7</v>
      </c>
      <c r="J103" s="2">
        <f t="shared" si="7"/>
        <v>26.540909090909093</v>
      </c>
      <c r="K103" s="15">
        <v>100</v>
      </c>
      <c r="L103" s="7">
        <v>4.8333</v>
      </c>
      <c r="M103" s="2">
        <f t="shared" si="8"/>
        <v>10.48333</v>
      </c>
      <c r="N103" s="15">
        <f>J103+M103+G103</f>
        <v>91.3566340909091</v>
      </c>
    </row>
    <row r="104" spans="1:14" ht="14.25">
      <c r="A104" s="3" t="s">
        <v>29</v>
      </c>
      <c r="B104" s="16" t="s">
        <v>126</v>
      </c>
      <c r="C104" s="17" t="s">
        <v>127</v>
      </c>
      <c r="D104" s="17" t="s">
        <v>73</v>
      </c>
      <c r="E104" s="7">
        <v>79.9</v>
      </c>
      <c r="F104" s="8">
        <v>0</v>
      </c>
      <c r="G104" s="4">
        <f t="shared" si="6"/>
        <v>51.935</v>
      </c>
      <c r="H104" s="2">
        <v>98.3818181818182</v>
      </c>
      <c r="I104" s="7">
        <v>14</v>
      </c>
      <c r="J104" s="2">
        <f t="shared" si="7"/>
        <v>28.09545454545455</v>
      </c>
      <c r="K104" s="2">
        <v>100</v>
      </c>
      <c r="L104" s="7">
        <v>12.6667</v>
      </c>
      <c r="M104" s="2">
        <f t="shared" si="8"/>
        <v>11.266670000000001</v>
      </c>
      <c r="N104" s="2">
        <f>J104+M104+G104</f>
        <v>91.29712454545455</v>
      </c>
    </row>
    <row r="105" spans="1:14" ht="14.25">
      <c r="A105" s="3" t="s">
        <v>233</v>
      </c>
      <c r="B105" s="11" t="s">
        <v>246</v>
      </c>
      <c r="C105" s="12" t="s">
        <v>247</v>
      </c>
      <c r="D105" s="11" t="s">
        <v>135</v>
      </c>
      <c r="E105" s="33">
        <v>81.35</v>
      </c>
      <c r="F105" s="28">
        <v>5.0119</v>
      </c>
      <c r="G105" s="29">
        <f t="shared" si="6"/>
        <v>56.135234999999994</v>
      </c>
      <c r="H105" s="30">
        <v>99</v>
      </c>
      <c r="I105" s="28">
        <v>1</v>
      </c>
      <c r="J105" s="29">
        <f t="shared" si="7"/>
        <v>25</v>
      </c>
      <c r="K105" s="30">
        <v>100</v>
      </c>
      <c r="L105" s="28">
        <v>1</v>
      </c>
      <c r="M105" s="29">
        <f t="shared" si="8"/>
        <v>10.100000000000001</v>
      </c>
      <c r="N105" s="29">
        <f>G105+J105+M105</f>
        <v>91.23523499999999</v>
      </c>
    </row>
    <row r="106" spans="1:14" ht="14.25">
      <c r="A106" s="3" t="s">
        <v>233</v>
      </c>
      <c r="B106" s="16" t="s">
        <v>318</v>
      </c>
      <c r="C106" s="3" t="s">
        <v>319</v>
      </c>
      <c r="D106" s="11" t="s">
        <v>135</v>
      </c>
      <c r="E106" s="28">
        <v>79.21052631578948</v>
      </c>
      <c r="F106" s="28">
        <v>1.9143</v>
      </c>
      <c r="G106" s="29">
        <f t="shared" si="6"/>
        <v>52.73113710526316</v>
      </c>
      <c r="H106" s="31">
        <v>98.8</v>
      </c>
      <c r="I106" s="28">
        <v>15</v>
      </c>
      <c r="J106" s="29">
        <f t="shared" si="7"/>
        <v>28.45</v>
      </c>
      <c r="K106" s="29">
        <v>100</v>
      </c>
      <c r="L106" s="28">
        <v>0</v>
      </c>
      <c r="M106" s="29">
        <f t="shared" si="8"/>
        <v>10</v>
      </c>
      <c r="N106" s="29">
        <f>G106+J106+M106</f>
        <v>91.18113710526316</v>
      </c>
    </row>
    <row r="107" spans="1:14" ht="14.25">
      <c r="A107" s="11" t="s">
        <v>132</v>
      </c>
      <c r="B107" s="11" t="s">
        <v>154</v>
      </c>
      <c r="C107" s="11" t="s">
        <v>155</v>
      </c>
      <c r="D107" s="11" t="s">
        <v>135</v>
      </c>
      <c r="E107" s="33">
        <v>84</v>
      </c>
      <c r="F107" s="28">
        <v>0</v>
      </c>
      <c r="G107" s="29">
        <f t="shared" si="6"/>
        <v>54.6</v>
      </c>
      <c r="H107" s="34">
        <v>98.24489796</v>
      </c>
      <c r="I107" s="28">
        <v>8</v>
      </c>
      <c r="J107" s="29">
        <f t="shared" si="7"/>
        <v>26.56122449</v>
      </c>
      <c r="K107" s="30">
        <v>98</v>
      </c>
      <c r="L107" s="28">
        <v>0</v>
      </c>
      <c r="M107" s="29">
        <f t="shared" si="8"/>
        <v>9.8</v>
      </c>
      <c r="N107" s="29">
        <f>J107+M107+G107</f>
        <v>90.96122449</v>
      </c>
    </row>
    <row r="108" spans="1:14" ht="14.25">
      <c r="A108" s="3" t="s">
        <v>132</v>
      </c>
      <c r="B108" s="16" t="s">
        <v>148</v>
      </c>
      <c r="C108" s="17" t="s">
        <v>149</v>
      </c>
      <c r="D108" s="11" t="s">
        <v>135</v>
      </c>
      <c r="E108" s="28">
        <v>83.52631578947368</v>
      </c>
      <c r="F108" s="28">
        <v>0</v>
      </c>
      <c r="G108" s="29">
        <f t="shared" si="6"/>
        <v>54.2921052631579</v>
      </c>
      <c r="H108" s="29">
        <v>98.4122449</v>
      </c>
      <c r="I108" s="28">
        <v>9</v>
      </c>
      <c r="J108" s="29">
        <f t="shared" si="7"/>
        <v>26.853061225</v>
      </c>
      <c r="K108" s="29">
        <v>98.08163</v>
      </c>
      <c r="L108" s="28">
        <v>0</v>
      </c>
      <c r="M108" s="29">
        <f t="shared" si="8"/>
        <v>9.808163</v>
      </c>
      <c r="N108" s="29">
        <f>J108+M108+G108</f>
        <v>90.95332948815789</v>
      </c>
    </row>
    <row r="109" spans="1:14" ht="14.25">
      <c r="A109" s="11" t="s">
        <v>132</v>
      </c>
      <c r="B109" s="11" t="s">
        <v>204</v>
      </c>
      <c r="C109" s="11" t="s">
        <v>205</v>
      </c>
      <c r="D109" s="11" t="s">
        <v>135</v>
      </c>
      <c r="E109" s="33">
        <v>82.06666666666666</v>
      </c>
      <c r="F109" s="28">
        <v>3.75</v>
      </c>
      <c r="G109" s="29">
        <f t="shared" si="6"/>
        <v>55.780833333333334</v>
      </c>
      <c r="H109" s="30">
        <v>98.42857143</v>
      </c>
      <c r="I109" s="28">
        <v>3</v>
      </c>
      <c r="J109" s="29">
        <f t="shared" si="7"/>
        <v>25.3571428575</v>
      </c>
      <c r="K109" s="30">
        <v>98</v>
      </c>
      <c r="L109" s="28">
        <v>0</v>
      </c>
      <c r="M109" s="29">
        <f t="shared" si="8"/>
        <v>9.8</v>
      </c>
      <c r="N109" s="29">
        <f>J109+M109+G109</f>
        <v>90.93797619083334</v>
      </c>
    </row>
    <row r="110" spans="1:14" ht="14.25">
      <c r="A110" s="3" t="s">
        <v>29</v>
      </c>
      <c r="B110" s="16" t="s">
        <v>57</v>
      </c>
      <c r="C110" s="3" t="s">
        <v>58</v>
      </c>
      <c r="D110" s="16" t="s">
        <v>34</v>
      </c>
      <c r="E110" s="7">
        <v>81</v>
      </c>
      <c r="F110" s="8">
        <v>0.5</v>
      </c>
      <c r="G110" s="4">
        <f t="shared" si="6"/>
        <v>52.975</v>
      </c>
      <c r="H110" s="2">
        <v>98.56363636363636</v>
      </c>
      <c r="I110" s="7">
        <v>13</v>
      </c>
      <c r="J110" s="2">
        <f t="shared" si="7"/>
        <v>27.89090909090909</v>
      </c>
      <c r="K110" s="2">
        <v>100</v>
      </c>
      <c r="L110" s="7">
        <v>0</v>
      </c>
      <c r="M110" s="2">
        <f t="shared" si="8"/>
        <v>10</v>
      </c>
      <c r="N110" s="2">
        <f>J110+M110+G110</f>
        <v>90.8659090909091</v>
      </c>
    </row>
    <row r="111" spans="1:14" ht="14.25">
      <c r="A111" s="36" t="s">
        <v>132</v>
      </c>
      <c r="B111" s="36" t="s">
        <v>230</v>
      </c>
      <c r="C111" s="36" t="s">
        <v>231</v>
      </c>
      <c r="D111" s="11" t="s">
        <v>135</v>
      </c>
      <c r="E111" s="28">
        <v>79.52941176470588</v>
      </c>
      <c r="F111" s="28">
        <v>0.5</v>
      </c>
      <c r="G111" s="29">
        <f t="shared" si="6"/>
        <v>52.01911764705883</v>
      </c>
      <c r="H111" s="32">
        <v>98.32653061</v>
      </c>
      <c r="I111" s="28">
        <v>17.5</v>
      </c>
      <c r="J111" s="29">
        <f t="shared" si="7"/>
        <v>28.9566326525</v>
      </c>
      <c r="K111" s="32">
        <v>98.22449</v>
      </c>
      <c r="L111" s="28">
        <v>0</v>
      </c>
      <c r="M111" s="29">
        <f t="shared" si="8"/>
        <v>9.822449</v>
      </c>
      <c r="N111" s="29">
        <f>J111+M111+G111</f>
        <v>90.79819929955883</v>
      </c>
    </row>
    <row r="112" spans="1:14" ht="14.25">
      <c r="A112" s="3" t="s">
        <v>233</v>
      </c>
      <c r="B112" s="11" t="s">
        <v>292</v>
      </c>
      <c r="C112" s="11" t="s">
        <v>293</v>
      </c>
      <c r="D112" s="11" t="s">
        <v>135</v>
      </c>
      <c r="E112" s="33">
        <v>80.8</v>
      </c>
      <c r="F112" s="28">
        <v>1.5</v>
      </c>
      <c r="G112" s="29">
        <f t="shared" si="6"/>
        <v>53.495</v>
      </c>
      <c r="H112" s="30">
        <v>98.6</v>
      </c>
      <c r="I112" s="28">
        <v>10</v>
      </c>
      <c r="J112" s="29">
        <f t="shared" si="7"/>
        <v>27.15</v>
      </c>
      <c r="K112" s="30">
        <v>100</v>
      </c>
      <c r="L112" s="28">
        <v>1</v>
      </c>
      <c r="M112" s="29">
        <f t="shared" si="8"/>
        <v>10.100000000000001</v>
      </c>
      <c r="N112" s="29">
        <f>G112+J112+M112</f>
        <v>90.745</v>
      </c>
    </row>
    <row r="113" spans="1:14" ht="14.25">
      <c r="A113" s="3" t="s">
        <v>326</v>
      </c>
      <c r="B113" s="16" t="s">
        <v>337</v>
      </c>
      <c r="C113" s="16" t="s">
        <v>338</v>
      </c>
      <c r="D113" s="11" t="s">
        <v>332</v>
      </c>
      <c r="E113" s="28">
        <v>81.3913</v>
      </c>
      <c r="F113" s="28">
        <v>2</v>
      </c>
      <c r="G113" s="29">
        <f t="shared" si="6"/>
        <v>54.204345</v>
      </c>
      <c r="H113" s="31">
        <v>99.2615</v>
      </c>
      <c r="I113" s="28">
        <v>6.5</v>
      </c>
      <c r="J113" s="29">
        <f t="shared" si="7"/>
        <v>26.440375</v>
      </c>
      <c r="K113" s="29">
        <v>100</v>
      </c>
      <c r="L113" s="28">
        <v>0.5</v>
      </c>
      <c r="M113" s="29">
        <f t="shared" si="8"/>
        <v>10.05</v>
      </c>
      <c r="N113" s="29">
        <f>G113+J113+M113</f>
        <v>90.69472</v>
      </c>
    </row>
    <row r="114" spans="1:14" ht="14.25">
      <c r="A114" s="3" t="s">
        <v>132</v>
      </c>
      <c r="B114" s="16" t="s">
        <v>144</v>
      </c>
      <c r="C114" s="17" t="s">
        <v>145</v>
      </c>
      <c r="D114" s="11" t="s">
        <v>135</v>
      </c>
      <c r="E114" s="28">
        <v>83.94736842105263</v>
      </c>
      <c r="F114" s="28">
        <v>0</v>
      </c>
      <c r="G114" s="29">
        <f t="shared" si="6"/>
        <v>54.56578947368421</v>
      </c>
      <c r="H114" s="31">
        <v>98.33061224</v>
      </c>
      <c r="I114" s="28">
        <v>7</v>
      </c>
      <c r="J114" s="29">
        <f t="shared" si="7"/>
        <v>26.33265306</v>
      </c>
      <c r="K114" s="29">
        <v>97.91837</v>
      </c>
      <c r="L114" s="28">
        <v>0</v>
      </c>
      <c r="M114" s="29">
        <f t="shared" si="8"/>
        <v>9.791837000000001</v>
      </c>
      <c r="N114" s="29">
        <f>J114+M114+G114</f>
        <v>90.69027953368422</v>
      </c>
    </row>
    <row r="115" spans="1:14" ht="14.25">
      <c r="A115" s="3" t="s">
        <v>326</v>
      </c>
      <c r="B115" s="16" t="s">
        <v>381</v>
      </c>
      <c r="C115" s="16" t="s">
        <v>383</v>
      </c>
      <c r="D115" s="11" t="s">
        <v>332</v>
      </c>
      <c r="E115" s="28">
        <v>79.6522</v>
      </c>
      <c r="F115" s="28">
        <v>0</v>
      </c>
      <c r="G115" s="29">
        <f t="shared" si="6"/>
        <v>51.77393</v>
      </c>
      <c r="H115" s="32">
        <v>99.2308</v>
      </c>
      <c r="I115" s="28">
        <v>14.5</v>
      </c>
      <c r="J115" s="29">
        <f t="shared" si="7"/>
        <v>28.4327</v>
      </c>
      <c r="K115" s="29">
        <v>100</v>
      </c>
      <c r="L115" s="28">
        <v>4.6667</v>
      </c>
      <c r="M115" s="29">
        <f t="shared" si="8"/>
        <v>10.46667</v>
      </c>
      <c r="N115" s="29">
        <f>G115+J115+M115</f>
        <v>90.67330000000001</v>
      </c>
    </row>
    <row r="116" spans="1:14" ht="14.25">
      <c r="A116" s="11" t="s">
        <v>132</v>
      </c>
      <c r="B116" s="46" t="s">
        <v>182</v>
      </c>
      <c r="C116" s="46" t="s">
        <v>183</v>
      </c>
      <c r="D116" s="11" t="s">
        <v>135</v>
      </c>
      <c r="E116" s="33">
        <v>80.68181818181819</v>
      </c>
      <c r="F116" s="28">
        <v>0.9</v>
      </c>
      <c r="G116" s="29">
        <f t="shared" si="6"/>
        <v>53.02818181818183</v>
      </c>
      <c r="H116" s="30">
        <v>98.39591837</v>
      </c>
      <c r="I116" s="28">
        <v>13</v>
      </c>
      <c r="J116" s="29">
        <f t="shared" si="7"/>
        <v>27.8489795925</v>
      </c>
      <c r="K116" s="30">
        <v>97.95918</v>
      </c>
      <c r="L116" s="28">
        <v>0</v>
      </c>
      <c r="M116" s="29">
        <f t="shared" si="8"/>
        <v>9.795918</v>
      </c>
      <c r="N116" s="29">
        <f>J116+M116+G116</f>
        <v>90.67307941068182</v>
      </c>
    </row>
    <row r="117" spans="1:14" ht="14.25">
      <c r="A117" s="3" t="s">
        <v>326</v>
      </c>
      <c r="B117" s="16" t="s">
        <v>428</v>
      </c>
      <c r="C117" s="17" t="s">
        <v>430</v>
      </c>
      <c r="D117" s="11" t="s">
        <v>329</v>
      </c>
      <c r="E117" s="28">
        <v>85.3333</v>
      </c>
      <c r="F117" s="28">
        <v>0</v>
      </c>
      <c r="G117" s="29">
        <f t="shared" si="6"/>
        <v>55.466645</v>
      </c>
      <c r="H117" s="29">
        <v>98.677</v>
      </c>
      <c r="I117" s="28">
        <v>1.5</v>
      </c>
      <c r="J117" s="29">
        <f t="shared" si="7"/>
        <v>25.04425</v>
      </c>
      <c r="K117" s="29">
        <v>100</v>
      </c>
      <c r="L117" s="28">
        <v>0.5</v>
      </c>
      <c r="M117" s="29">
        <f t="shared" si="8"/>
        <v>10.05</v>
      </c>
      <c r="N117" s="29">
        <f>G117+J117+M117</f>
        <v>90.560895</v>
      </c>
    </row>
    <row r="118" spans="1:14" ht="14.25">
      <c r="A118" s="3" t="s">
        <v>132</v>
      </c>
      <c r="B118" s="16" t="s">
        <v>164</v>
      </c>
      <c r="C118" s="16" t="s">
        <v>165</v>
      </c>
      <c r="D118" s="11" t="s">
        <v>135</v>
      </c>
      <c r="E118" s="28">
        <v>78.16</v>
      </c>
      <c r="F118" s="28">
        <v>0</v>
      </c>
      <c r="G118" s="29">
        <f t="shared" si="6"/>
        <v>50.804</v>
      </c>
      <c r="H118" s="31">
        <v>98.51020408</v>
      </c>
      <c r="I118" s="28">
        <v>19</v>
      </c>
      <c r="J118" s="29">
        <f t="shared" si="7"/>
        <v>29.37755102</v>
      </c>
      <c r="K118" s="29">
        <v>98.28571</v>
      </c>
      <c r="L118" s="28">
        <v>5.3333</v>
      </c>
      <c r="M118" s="29">
        <f t="shared" si="8"/>
        <v>10.361901</v>
      </c>
      <c r="N118" s="29">
        <f aca="true" t="shared" si="10" ref="N118:N124">J118+M118+G118</f>
        <v>90.54345202</v>
      </c>
    </row>
    <row r="119" spans="1:14" ht="14.25">
      <c r="A119" s="3" t="s">
        <v>448</v>
      </c>
      <c r="B119" s="16" t="s">
        <v>472</v>
      </c>
      <c r="C119" s="17" t="s">
        <v>473</v>
      </c>
      <c r="D119" s="11" t="s">
        <v>451</v>
      </c>
      <c r="E119" s="28">
        <v>82.4783</v>
      </c>
      <c r="F119" s="28">
        <v>0</v>
      </c>
      <c r="G119" s="29">
        <f t="shared" si="6"/>
        <v>53.610895000000006</v>
      </c>
      <c r="H119" s="31">
        <v>98.5882352941177</v>
      </c>
      <c r="I119" s="28">
        <v>7.5</v>
      </c>
      <c r="J119" s="29">
        <f t="shared" si="7"/>
        <v>26.522058823529424</v>
      </c>
      <c r="K119" s="29">
        <v>100</v>
      </c>
      <c r="L119" s="28">
        <v>3.8</v>
      </c>
      <c r="M119" s="29">
        <f t="shared" si="8"/>
        <v>10.38</v>
      </c>
      <c r="N119" s="29">
        <f t="shared" si="10"/>
        <v>90.51295382352943</v>
      </c>
    </row>
    <row r="120" spans="1:14" ht="14.25">
      <c r="A120" s="3" t="s">
        <v>132</v>
      </c>
      <c r="B120" s="16" t="s">
        <v>188</v>
      </c>
      <c r="C120" s="17" t="s">
        <v>189</v>
      </c>
      <c r="D120" s="11" t="s">
        <v>135</v>
      </c>
      <c r="E120" s="28">
        <v>81.89473684210526</v>
      </c>
      <c r="F120" s="28">
        <v>0</v>
      </c>
      <c r="G120" s="29">
        <f t="shared" si="6"/>
        <v>53.23157894736842</v>
      </c>
      <c r="H120" s="31">
        <v>97.93061224</v>
      </c>
      <c r="I120" s="28">
        <v>9</v>
      </c>
      <c r="J120" s="29">
        <f t="shared" si="7"/>
        <v>26.73265306</v>
      </c>
      <c r="K120" s="29">
        <v>98.02041</v>
      </c>
      <c r="L120" s="28">
        <v>7.3333</v>
      </c>
      <c r="M120" s="29">
        <f t="shared" si="8"/>
        <v>10.535371</v>
      </c>
      <c r="N120" s="29">
        <f t="shared" si="10"/>
        <v>90.49960300736842</v>
      </c>
    </row>
    <row r="121" spans="1:14" ht="14.25">
      <c r="A121" s="3" t="s">
        <v>29</v>
      </c>
      <c r="B121" s="16" t="s">
        <v>94</v>
      </c>
      <c r="C121" s="17" t="s">
        <v>95</v>
      </c>
      <c r="D121" s="17" t="s">
        <v>73</v>
      </c>
      <c r="E121" s="7">
        <v>80.8</v>
      </c>
      <c r="F121" s="8">
        <v>0</v>
      </c>
      <c r="G121" s="4">
        <f t="shared" si="6"/>
        <v>52.52</v>
      </c>
      <c r="H121" s="18">
        <v>98.89090909090909</v>
      </c>
      <c r="I121" s="7">
        <v>13</v>
      </c>
      <c r="J121" s="2">
        <f t="shared" si="7"/>
        <v>27.972727272727273</v>
      </c>
      <c r="K121" s="2">
        <v>100</v>
      </c>
      <c r="L121" s="7">
        <v>0</v>
      </c>
      <c r="M121" s="2">
        <f t="shared" si="8"/>
        <v>10</v>
      </c>
      <c r="N121" s="2">
        <f t="shared" si="10"/>
        <v>90.49272727272728</v>
      </c>
    </row>
    <row r="122" spans="1:14" ht="14.25">
      <c r="A122" s="3" t="s">
        <v>29</v>
      </c>
      <c r="B122" s="16" t="s">
        <v>110</v>
      </c>
      <c r="C122" s="3" t="s">
        <v>111</v>
      </c>
      <c r="D122" s="17" t="s">
        <v>73</v>
      </c>
      <c r="E122" s="7">
        <v>81.9</v>
      </c>
      <c r="F122" s="8">
        <v>0.86</v>
      </c>
      <c r="G122" s="4">
        <f t="shared" si="6"/>
        <v>53.794000000000004</v>
      </c>
      <c r="H122" s="18">
        <v>98.96363636363637</v>
      </c>
      <c r="I122" s="7">
        <v>6</v>
      </c>
      <c r="J122" s="2">
        <f t="shared" si="7"/>
        <v>26.240909090909092</v>
      </c>
      <c r="K122" s="2">
        <v>100</v>
      </c>
      <c r="L122" s="7">
        <v>4</v>
      </c>
      <c r="M122" s="2">
        <f t="shared" si="8"/>
        <v>10.4</v>
      </c>
      <c r="N122" s="2">
        <f t="shared" si="10"/>
        <v>90.43490909090909</v>
      </c>
    </row>
    <row r="123" spans="1:14" ht="14.25">
      <c r="A123" s="3" t="s">
        <v>448</v>
      </c>
      <c r="B123" s="16" t="s">
        <v>474</v>
      </c>
      <c r="C123" s="16" t="s">
        <v>475</v>
      </c>
      <c r="D123" s="11" t="s">
        <v>451</v>
      </c>
      <c r="E123" s="28">
        <v>83.05</v>
      </c>
      <c r="F123" s="28">
        <v>0</v>
      </c>
      <c r="G123" s="29">
        <f t="shared" si="6"/>
        <v>53.9825</v>
      </c>
      <c r="H123" s="29">
        <v>98.0588235294118</v>
      </c>
      <c r="I123" s="28">
        <v>7</v>
      </c>
      <c r="J123" s="29">
        <f t="shared" si="7"/>
        <v>26.26470588235295</v>
      </c>
      <c r="K123" s="29">
        <v>100</v>
      </c>
      <c r="L123" s="28">
        <v>1.5</v>
      </c>
      <c r="M123" s="29">
        <f t="shared" si="8"/>
        <v>10.15</v>
      </c>
      <c r="N123" s="29">
        <f t="shared" si="10"/>
        <v>90.39720588235295</v>
      </c>
    </row>
    <row r="124" spans="1:14" ht="14.25">
      <c r="A124" s="3" t="s">
        <v>29</v>
      </c>
      <c r="B124" s="16" t="s">
        <v>65</v>
      </c>
      <c r="C124" s="16" t="s">
        <v>66</v>
      </c>
      <c r="D124" s="16" t="s">
        <v>34</v>
      </c>
      <c r="E124" s="7">
        <v>82.4</v>
      </c>
      <c r="F124" s="8">
        <v>0.5</v>
      </c>
      <c r="G124" s="4">
        <f t="shared" si="6"/>
        <v>53.885000000000005</v>
      </c>
      <c r="H124" s="18">
        <v>98.63636363636365</v>
      </c>
      <c r="I124" s="7">
        <v>7</v>
      </c>
      <c r="J124" s="2">
        <f t="shared" si="7"/>
        <v>26.409090909090914</v>
      </c>
      <c r="K124" s="2">
        <v>100</v>
      </c>
      <c r="L124" s="7">
        <v>1</v>
      </c>
      <c r="M124" s="2">
        <f t="shared" si="8"/>
        <v>10.100000000000001</v>
      </c>
      <c r="N124" s="2">
        <f t="shared" si="10"/>
        <v>90.39409090909092</v>
      </c>
    </row>
    <row r="125" spans="1:14" ht="14.25">
      <c r="A125" s="3" t="s">
        <v>326</v>
      </c>
      <c r="B125" s="16" t="s">
        <v>406</v>
      </c>
      <c r="C125" s="17" t="s">
        <v>408</v>
      </c>
      <c r="D125" s="11" t="s">
        <v>332</v>
      </c>
      <c r="E125" s="28">
        <v>78.9565</v>
      </c>
      <c r="F125" s="28">
        <v>0</v>
      </c>
      <c r="G125" s="29">
        <f t="shared" si="6"/>
        <v>51.32172500000001</v>
      </c>
      <c r="H125" s="29">
        <v>99.2</v>
      </c>
      <c r="I125" s="28">
        <v>16.5</v>
      </c>
      <c r="J125" s="29">
        <f t="shared" si="7"/>
        <v>28.925</v>
      </c>
      <c r="K125" s="29">
        <v>100</v>
      </c>
      <c r="L125" s="28">
        <v>0.5</v>
      </c>
      <c r="M125" s="29">
        <f t="shared" si="8"/>
        <v>10.05</v>
      </c>
      <c r="N125" s="29">
        <f>G125+J125+M125</f>
        <v>90.29672500000001</v>
      </c>
    </row>
    <row r="126" spans="1:14" ht="14.25">
      <c r="A126" s="3" t="s">
        <v>233</v>
      </c>
      <c r="B126" s="36" t="s">
        <v>302</v>
      </c>
      <c r="C126" s="36" t="s">
        <v>303</v>
      </c>
      <c r="D126" s="36" t="s">
        <v>135</v>
      </c>
      <c r="E126" s="28">
        <v>82.95454545454545</v>
      </c>
      <c r="F126" s="28">
        <v>0.8333</v>
      </c>
      <c r="G126" s="29">
        <f t="shared" si="6"/>
        <v>54.46209954545454</v>
      </c>
      <c r="H126" s="32">
        <v>98</v>
      </c>
      <c r="I126" s="28">
        <v>3</v>
      </c>
      <c r="J126" s="29">
        <f t="shared" si="7"/>
        <v>25.25</v>
      </c>
      <c r="K126" s="32">
        <v>100</v>
      </c>
      <c r="L126" s="28">
        <v>5.8332999999999995</v>
      </c>
      <c r="M126" s="29">
        <f t="shared" si="8"/>
        <v>10.58333</v>
      </c>
      <c r="N126" s="29">
        <f>G126+J126+M126</f>
        <v>90.29542954545455</v>
      </c>
    </row>
    <row r="127" spans="1:14" ht="14.25">
      <c r="A127" s="3" t="s">
        <v>448</v>
      </c>
      <c r="B127" s="16" t="s">
        <v>476</v>
      </c>
      <c r="C127" s="17" t="s">
        <v>477</v>
      </c>
      <c r="D127" s="11" t="s">
        <v>451</v>
      </c>
      <c r="E127" s="28">
        <v>81.25</v>
      </c>
      <c r="F127" s="28">
        <v>1.25</v>
      </c>
      <c r="G127" s="29">
        <f t="shared" si="6"/>
        <v>53.625</v>
      </c>
      <c r="H127" s="29">
        <v>99.0588235294118</v>
      </c>
      <c r="I127" s="28">
        <v>7</v>
      </c>
      <c r="J127" s="29">
        <f t="shared" si="7"/>
        <v>26.51470588235295</v>
      </c>
      <c r="K127" s="29">
        <v>100</v>
      </c>
      <c r="L127" s="28">
        <v>1.5</v>
      </c>
      <c r="M127" s="29">
        <f t="shared" si="8"/>
        <v>10.15</v>
      </c>
      <c r="N127" s="29">
        <f>J127+M127+G127</f>
        <v>90.28970588235295</v>
      </c>
    </row>
    <row r="128" spans="1:14" ht="14.25">
      <c r="A128" s="3" t="s">
        <v>29</v>
      </c>
      <c r="B128" s="16" t="s">
        <v>51</v>
      </c>
      <c r="C128" s="16" t="s">
        <v>52</v>
      </c>
      <c r="D128" s="16" t="s">
        <v>34</v>
      </c>
      <c r="E128" s="7">
        <v>82.85</v>
      </c>
      <c r="F128" s="8">
        <v>0</v>
      </c>
      <c r="G128" s="4">
        <f t="shared" si="6"/>
        <v>53.8525</v>
      </c>
      <c r="H128" s="2">
        <v>98.56363636363636</v>
      </c>
      <c r="I128" s="7">
        <v>6</v>
      </c>
      <c r="J128" s="2">
        <f t="shared" si="7"/>
        <v>26.14090909090909</v>
      </c>
      <c r="K128" s="2">
        <v>100</v>
      </c>
      <c r="L128" s="7">
        <v>2.8333</v>
      </c>
      <c r="M128" s="2">
        <f t="shared" si="8"/>
        <v>10.28333</v>
      </c>
      <c r="N128" s="2">
        <f>J128+M128+G128</f>
        <v>90.27673909090909</v>
      </c>
    </row>
    <row r="129" spans="1:14" ht="14.25">
      <c r="A129" s="3" t="s">
        <v>29</v>
      </c>
      <c r="B129" s="16" t="s">
        <v>74</v>
      </c>
      <c r="C129" s="17" t="s">
        <v>75</v>
      </c>
      <c r="D129" s="17" t="s">
        <v>73</v>
      </c>
      <c r="E129" s="7">
        <v>79.7</v>
      </c>
      <c r="F129" s="8">
        <v>1.5</v>
      </c>
      <c r="G129" s="4">
        <f t="shared" si="6"/>
        <v>52.78</v>
      </c>
      <c r="H129" s="18">
        <v>99</v>
      </c>
      <c r="I129" s="7">
        <v>10</v>
      </c>
      <c r="J129" s="2">
        <f t="shared" si="7"/>
        <v>27.25</v>
      </c>
      <c r="K129" s="2">
        <v>100</v>
      </c>
      <c r="L129" s="7">
        <v>2</v>
      </c>
      <c r="M129" s="2">
        <f t="shared" si="8"/>
        <v>10.200000000000001</v>
      </c>
      <c r="N129" s="2">
        <f>J129+M129+G129</f>
        <v>90.23</v>
      </c>
    </row>
    <row r="130" spans="1:14" ht="14.25">
      <c r="A130" s="3" t="s">
        <v>132</v>
      </c>
      <c r="B130" s="16" t="s">
        <v>162</v>
      </c>
      <c r="C130" s="16" t="s">
        <v>163</v>
      </c>
      <c r="D130" s="11" t="s">
        <v>135</v>
      </c>
      <c r="E130" s="28">
        <v>79.36</v>
      </c>
      <c r="F130" s="28">
        <v>0</v>
      </c>
      <c r="G130" s="29">
        <f t="shared" si="6"/>
        <v>51.584</v>
      </c>
      <c r="H130" s="29">
        <v>98.77142857</v>
      </c>
      <c r="I130" s="28">
        <v>13</v>
      </c>
      <c r="J130" s="29">
        <f t="shared" si="7"/>
        <v>27.9428571425</v>
      </c>
      <c r="K130" s="29">
        <v>98.40816</v>
      </c>
      <c r="L130" s="28">
        <v>8.166733333333333</v>
      </c>
      <c r="M130" s="29">
        <f t="shared" si="8"/>
        <v>10.657489333333334</v>
      </c>
      <c r="N130" s="29">
        <f>J130+M130+G130</f>
        <v>90.18434647583334</v>
      </c>
    </row>
    <row r="131" spans="1:14" ht="14.25">
      <c r="A131" s="3" t="s">
        <v>29</v>
      </c>
      <c r="B131" s="16" t="s">
        <v>39</v>
      </c>
      <c r="C131" s="17" t="s">
        <v>40</v>
      </c>
      <c r="D131" s="16" t="s">
        <v>34</v>
      </c>
      <c r="E131" s="7">
        <v>83.4</v>
      </c>
      <c r="F131" s="8">
        <v>0</v>
      </c>
      <c r="G131" s="4">
        <f aca="true" t="shared" si="11" ref="G131:G194">(E131+F131)*0.65</f>
        <v>54.21000000000001</v>
      </c>
      <c r="H131" s="19">
        <v>98.83636363636364</v>
      </c>
      <c r="I131" s="7">
        <v>5</v>
      </c>
      <c r="J131" s="2">
        <f aca="true" t="shared" si="12" ref="J131:J194">(H131+I131)*0.25</f>
        <v>25.95909090909091</v>
      </c>
      <c r="K131" s="2">
        <v>100</v>
      </c>
      <c r="L131" s="7">
        <v>0</v>
      </c>
      <c r="M131" s="2">
        <f aca="true" t="shared" si="13" ref="M131:M194">(K131+L131)*0.1</f>
        <v>10</v>
      </c>
      <c r="N131" s="2">
        <f>J131+M131+G131</f>
        <v>90.16909090909093</v>
      </c>
    </row>
    <row r="132" spans="1:14" ht="14.25">
      <c r="A132" s="3" t="s">
        <v>326</v>
      </c>
      <c r="B132" s="16" t="s">
        <v>369</v>
      </c>
      <c r="C132" s="26" t="s">
        <v>371</v>
      </c>
      <c r="D132" s="11" t="s">
        <v>332</v>
      </c>
      <c r="E132" s="28">
        <v>82.5217</v>
      </c>
      <c r="F132" s="28">
        <v>0</v>
      </c>
      <c r="G132" s="29">
        <f t="shared" si="11"/>
        <v>53.639105</v>
      </c>
      <c r="H132" s="31">
        <v>99.2923</v>
      </c>
      <c r="I132" s="28">
        <v>6.5</v>
      </c>
      <c r="J132" s="29">
        <f t="shared" si="12"/>
        <v>26.448075</v>
      </c>
      <c r="K132" s="29">
        <v>100</v>
      </c>
      <c r="L132" s="28">
        <v>0.5</v>
      </c>
      <c r="M132" s="29">
        <f t="shared" si="13"/>
        <v>10.05</v>
      </c>
      <c r="N132" s="29">
        <f>G132+J132+M132</f>
        <v>90.13718</v>
      </c>
    </row>
    <row r="133" spans="1:14" ht="14.25">
      <c r="A133" s="3" t="s">
        <v>233</v>
      </c>
      <c r="B133" s="16" t="s">
        <v>314</v>
      </c>
      <c r="C133" s="3" t="s">
        <v>315</v>
      </c>
      <c r="D133" s="11" t="s">
        <v>135</v>
      </c>
      <c r="E133" s="28">
        <v>84.75</v>
      </c>
      <c r="F133" s="28">
        <v>0</v>
      </c>
      <c r="G133" s="29">
        <f t="shared" si="11"/>
        <v>55.0875</v>
      </c>
      <c r="H133" s="29">
        <v>98.6</v>
      </c>
      <c r="I133" s="28">
        <v>1</v>
      </c>
      <c r="J133" s="29">
        <f t="shared" si="12"/>
        <v>24.9</v>
      </c>
      <c r="K133" s="29">
        <v>100</v>
      </c>
      <c r="L133" s="28">
        <v>1</v>
      </c>
      <c r="M133" s="29">
        <f t="shared" si="13"/>
        <v>10.100000000000001</v>
      </c>
      <c r="N133" s="29">
        <f>G133+J133+M133</f>
        <v>90.0875</v>
      </c>
    </row>
    <row r="134" spans="1:14" ht="14.25">
      <c r="A134" s="3" t="s">
        <v>326</v>
      </c>
      <c r="B134" s="16" t="s">
        <v>356</v>
      </c>
      <c r="C134" s="17" t="s">
        <v>357</v>
      </c>
      <c r="D134" s="11" t="s">
        <v>332</v>
      </c>
      <c r="E134" s="28">
        <v>78.1667</v>
      </c>
      <c r="F134" s="28">
        <v>0</v>
      </c>
      <c r="G134" s="29">
        <f t="shared" si="11"/>
        <v>50.808355000000006</v>
      </c>
      <c r="H134" s="31">
        <v>99.0462</v>
      </c>
      <c r="I134" s="28">
        <v>16.5</v>
      </c>
      <c r="J134" s="29">
        <f t="shared" si="12"/>
        <v>28.88655</v>
      </c>
      <c r="K134" s="29">
        <v>100</v>
      </c>
      <c r="L134" s="28">
        <v>3.6667</v>
      </c>
      <c r="M134" s="29">
        <f t="shared" si="13"/>
        <v>10.366670000000001</v>
      </c>
      <c r="N134" s="29">
        <f>G134+J134+M134</f>
        <v>90.061575</v>
      </c>
    </row>
    <row r="135" spans="1:14" ht="14.25">
      <c r="A135" s="11" t="s">
        <v>326</v>
      </c>
      <c r="B135" s="11" t="s">
        <v>339</v>
      </c>
      <c r="C135" s="12" t="s">
        <v>340</v>
      </c>
      <c r="D135" s="11" t="s">
        <v>332</v>
      </c>
      <c r="E135" s="33">
        <v>80.3478</v>
      </c>
      <c r="F135" s="28">
        <v>0.5</v>
      </c>
      <c r="G135" s="29">
        <f t="shared" si="11"/>
        <v>52.55107</v>
      </c>
      <c r="H135" s="34">
        <v>99.2</v>
      </c>
      <c r="I135" s="28">
        <v>10.5</v>
      </c>
      <c r="J135" s="29">
        <f t="shared" si="12"/>
        <v>27.425</v>
      </c>
      <c r="K135" s="30">
        <v>100</v>
      </c>
      <c r="L135" s="28">
        <v>0.5</v>
      </c>
      <c r="M135" s="29">
        <f t="shared" si="13"/>
        <v>10.05</v>
      </c>
      <c r="N135" s="29">
        <f>G135+J135+M135</f>
        <v>90.02607</v>
      </c>
    </row>
    <row r="136" spans="1:14" ht="14.25">
      <c r="A136" s="3" t="s">
        <v>448</v>
      </c>
      <c r="B136" s="16" t="s">
        <v>478</v>
      </c>
      <c r="C136" s="16" t="s">
        <v>479</v>
      </c>
      <c r="D136" s="11" t="s">
        <v>451</v>
      </c>
      <c r="E136" s="28">
        <v>76.95</v>
      </c>
      <c r="F136" s="28">
        <v>0</v>
      </c>
      <c r="G136" s="29">
        <f t="shared" si="11"/>
        <v>50.017500000000005</v>
      </c>
      <c r="H136" s="29">
        <v>99.1764705882353</v>
      </c>
      <c r="I136" s="28">
        <v>17.5</v>
      </c>
      <c r="J136" s="29">
        <f t="shared" si="12"/>
        <v>29.169117647058826</v>
      </c>
      <c r="K136" s="29">
        <v>100</v>
      </c>
      <c r="L136" s="28">
        <v>7.4</v>
      </c>
      <c r="M136" s="29">
        <f t="shared" si="13"/>
        <v>10.740000000000002</v>
      </c>
      <c r="N136" s="29">
        <f>J136+M136+G136</f>
        <v>89.92661764705883</v>
      </c>
    </row>
    <row r="137" spans="1:14" ht="14.25">
      <c r="A137" s="3" t="s">
        <v>448</v>
      </c>
      <c r="B137" s="16" t="s">
        <v>480</v>
      </c>
      <c r="C137" s="17" t="s">
        <v>481</v>
      </c>
      <c r="D137" s="11" t="s">
        <v>451</v>
      </c>
      <c r="E137" s="28">
        <v>75.7</v>
      </c>
      <c r="F137" s="28">
        <v>0</v>
      </c>
      <c r="G137" s="29">
        <f t="shared" si="11"/>
        <v>49.205000000000005</v>
      </c>
      <c r="H137" s="32">
        <v>99.4117647058823</v>
      </c>
      <c r="I137" s="28">
        <v>20</v>
      </c>
      <c r="J137" s="29">
        <f t="shared" si="12"/>
        <v>29.852941176470576</v>
      </c>
      <c r="K137" s="29">
        <v>100</v>
      </c>
      <c r="L137" s="28">
        <v>8.1</v>
      </c>
      <c r="M137" s="29">
        <f t="shared" si="13"/>
        <v>10.81</v>
      </c>
      <c r="N137" s="29">
        <f>J137+M137+G137</f>
        <v>89.86794117647058</v>
      </c>
    </row>
    <row r="138" spans="1:14" ht="14.25">
      <c r="A138" s="3" t="s">
        <v>233</v>
      </c>
      <c r="B138" s="16" t="s">
        <v>260</v>
      </c>
      <c r="C138" s="17" t="s">
        <v>261</v>
      </c>
      <c r="D138" s="11" t="s">
        <v>135</v>
      </c>
      <c r="E138" s="28">
        <v>81.7</v>
      </c>
      <c r="F138" s="28">
        <v>0</v>
      </c>
      <c r="G138" s="29">
        <f t="shared" si="11"/>
        <v>53.105000000000004</v>
      </c>
      <c r="H138" s="29">
        <v>99.2</v>
      </c>
      <c r="I138" s="28">
        <v>7</v>
      </c>
      <c r="J138" s="29">
        <f t="shared" si="12"/>
        <v>26.55</v>
      </c>
      <c r="K138" s="29">
        <v>100</v>
      </c>
      <c r="L138" s="28">
        <v>2</v>
      </c>
      <c r="M138" s="29">
        <f t="shared" si="13"/>
        <v>10.200000000000001</v>
      </c>
      <c r="N138" s="29">
        <f>G138+J138+M138</f>
        <v>89.855</v>
      </c>
    </row>
    <row r="139" spans="1:14" ht="14.25">
      <c r="A139" s="3" t="s">
        <v>326</v>
      </c>
      <c r="B139" s="17" t="s">
        <v>415</v>
      </c>
      <c r="C139" s="17" t="s">
        <v>417</v>
      </c>
      <c r="D139" s="11" t="s">
        <v>329</v>
      </c>
      <c r="E139" s="28">
        <v>82.8947</v>
      </c>
      <c r="F139" s="28">
        <v>0</v>
      </c>
      <c r="G139" s="29">
        <f t="shared" si="11"/>
        <v>53.881555</v>
      </c>
      <c r="H139" s="29">
        <v>99.077</v>
      </c>
      <c r="I139" s="28">
        <v>4.5</v>
      </c>
      <c r="J139" s="29">
        <f t="shared" si="12"/>
        <v>25.89425</v>
      </c>
      <c r="K139" s="29">
        <v>100</v>
      </c>
      <c r="L139" s="28">
        <v>0.5</v>
      </c>
      <c r="M139" s="29">
        <f t="shared" si="13"/>
        <v>10.05</v>
      </c>
      <c r="N139" s="29">
        <f>G139+J139+M139</f>
        <v>89.82580499999999</v>
      </c>
    </row>
    <row r="140" spans="1:14" ht="14.25">
      <c r="A140" s="11" t="s">
        <v>448</v>
      </c>
      <c r="B140" s="11" t="s">
        <v>482</v>
      </c>
      <c r="C140" s="11" t="s">
        <v>483</v>
      </c>
      <c r="D140" s="11" t="s">
        <v>451</v>
      </c>
      <c r="E140" s="33">
        <v>80.45</v>
      </c>
      <c r="F140" s="28">
        <v>0</v>
      </c>
      <c r="G140" s="29">
        <f t="shared" si="11"/>
        <v>52.292500000000004</v>
      </c>
      <c r="H140" s="30">
        <v>98.5294117647059</v>
      </c>
      <c r="I140" s="28">
        <v>9.5</v>
      </c>
      <c r="J140" s="29">
        <f t="shared" si="12"/>
        <v>27.007352941176475</v>
      </c>
      <c r="K140" s="30">
        <v>100</v>
      </c>
      <c r="L140" s="28">
        <v>4.8</v>
      </c>
      <c r="M140" s="29">
        <f t="shared" si="13"/>
        <v>10.48</v>
      </c>
      <c r="N140" s="29">
        <f>J140+M140+G140</f>
        <v>89.77985294117647</v>
      </c>
    </row>
    <row r="141" spans="1:14" ht="14.25">
      <c r="A141" s="3" t="s">
        <v>132</v>
      </c>
      <c r="B141" s="16" t="s">
        <v>216</v>
      </c>
      <c r="C141" s="17" t="s">
        <v>217</v>
      </c>
      <c r="D141" s="11" t="s">
        <v>135</v>
      </c>
      <c r="E141" s="28">
        <v>78.94117647058823</v>
      </c>
      <c r="F141" s="28">
        <v>0.25</v>
      </c>
      <c r="G141" s="29">
        <f t="shared" si="11"/>
        <v>51.474264705882355</v>
      </c>
      <c r="H141" s="29">
        <v>98.46122449</v>
      </c>
      <c r="I141" s="28">
        <v>12</v>
      </c>
      <c r="J141" s="29">
        <f t="shared" si="12"/>
        <v>27.6153061225</v>
      </c>
      <c r="K141" s="29">
        <v>98.22449</v>
      </c>
      <c r="L141" s="28">
        <v>7.6667</v>
      </c>
      <c r="M141" s="29">
        <f t="shared" si="13"/>
        <v>10.589119000000002</v>
      </c>
      <c r="N141" s="29">
        <f>J141+M141+G141</f>
        <v>89.67868982838236</v>
      </c>
    </row>
    <row r="142" spans="1:14" ht="14.25">
      <c r="A142" s="3" t="s">
        <v>233</v>
      </c>
      <c r="B142" s="16" t="s">
        <v>248</v>
      </c>
      <c r="C142" s="17" t="s">
        <v>249</v>
      </c>
      <c r="D142" s="11" t="s">
        <v>135</v>
      </c>
      <c r="E142" s="28">
        <v>75.45454545454545</v>
      </c>
      <c r="F142" s="28">
        <v>7.3286</v>
      </c>
      <c r="G142" s="29">
        <f t="shared" si="11"/>
        <v>53.80904454545454</v>
      </c>
      <c r="H142" s="29">
        <v>99</v>
      </c>
      <c r="I142" s="28">
        <v>2</v>
      </c>
      <c r="J142" s="29">
        <f t="shared" si="12"/>
        <v>25.25</v>
      </c>
      <c r="K142" s="29">
        <v>100</v>
      </c>
      <c r="L142" s="28">
        <v>6.1667000000000005</v>
      </c>
      <c r="M142" s="29">
        <f t="shared" si="13"/>
        <v>10.616670000000001</v>
      </c>
      <c r="N142" s="29">
        <f>G142+J142+M142</f>
        <v>89.67571454545454</v>
      </c>
    </row>
    <row r="143" spans="1:14" ht="14.25">
      <c r="A143" s="3" t="s">
        <v>29</v>
      </c>
      <c r="B143" s="16" t="s">
        <v>45</v>
      </c>
      <c r="C143" s="17" t="s">
        <v>46</v>
      </c>
      <c r="D143" s="16" t="s">
        <v>34</v>
      </c>
      <c r="E143" s="7">
        <v>81.2</v>
      </c>
      <c r="F143" s="8">
        <v>0</v>
      </c>
      <c r="G143" s="4">
        <f t="shared" si="11"/>
        <v>52.78</v>
      </c>
      <c r="H143" s="18">
        <v>98.67272727272727</v>
      </c>
      <c r="I143" s="7">
        <v>7</v>
      </c>
      <c r="J143" s="2">
        <f t="shared" si="12"/>
        <v>26.418181818181818</v>
      </c>
      <c r="K143" s="2">
        <v>100</v>
      </c>
      <c r="L143" s="7">
        <v>4.3333</v>
      </c>
      <c r="M143" s="2">
        <f t="shared" si="13"/>
        <v>10.43333</v>
      </c>
      <c r="N143" s="2">
        <f>J143+M143+G143</f>
        <v>89.63151181818182</v>
      </c>
    </row>
    <row r="144" spans="1:14" ht="14.25">
      <c r="A144" s="3" t="s">
        <v>132</v>
      </c>
      <c r="B144" s="16" t="s">
        <v>176</v>
      </c>
      <c r="C144" s="3" t="s">
        <v>177</v>
      </c>
      <c r="D144" s="11" t="s">
        <v>135</v>
      </c>
      <c r="E144" s="28">
        <v>79.95454545454545</v>
      </c>
      <c r="F144" s="28">
        <v>0.75</v>
      </c>
      <c r="G144" s="29">
        <f t="shared" si="11"/>
        <v>52.45795454545455</v>
      </c>
      <c r="H144" s="29">
        <v>98.34285714</v>
      </c>
      <c r="I144" s="28">
        <v>8</v>
      </c>
      <c r="J144" s="29">
        <f t="shared" si="12"/>
        <v>26.585714285</v>
      </c>
      <c r="K144" s="29">
        <v>98.12245</v>
      </c>
      <c r="L144" s="28">
        <v>7.6667</v>
      </c>
      <c r="M144" s="29">
        <f t="shared" si="13"/>
        <v>10.578915000000002</v>
      </c>
      <c r="N144" s="29">
        <f>J144+M144+G144</f>
        <v>89.62258383045454</v>
      </c>
    </row>
    <row r="145" spans="1:14" ht="14.25">
      <c r="A145" s="3" t="s">
        <v>132</v>
      </c>
      <c r="B145" s="16" t="s">
        <v>224</v>
      </c>
      <c r="C145" s="17" t="s">
        <v>225</v>
      </c>
      <c r="D145" s="11" t="s">
        <v>135</v>
      </c>
      <c r="E145" s="28">
        <v>80.76470588235294</v>
      </c>
      <c r="F145" s="28">
        <v>0.5</v>
      </c>
      <c r="G145" s="29">
        <f t="shared" si="11"/>
        <v>52.82205882352942</v>
      </c>
      <c r="H145" s="29">
        <v>98.31020408</v>
      </c>
      <c r="I145" s="28">
        <v>9.5</v>
      </c>
      <c r="J145" s="29">
        <f t="shared" si="12"/>
        <v>26.95255102</v>
      </c>
      <c r="K145" s="29">
        <v>98.2449</v>
      </c>
      <c r="L145" s="28">
        <v>0</v>
      </c>
      <c r="M145" s="29">
        <f t="shared" si="13"/>
        <v>9.82449</v>
      </c>
      <c r="N145" s="29">
        <f>J145+M145+G145</f>
        <v>89.59909984352942</v>
      </c>
    </row>
    <row r="146" spans="1:14" ht="14.25">
      <c r="A146" s="3" t="s">
        <v>326</v>
      </c>
      <c r="B146" s="16" t="s">
        <v>374</v>
      </c>
      <c r="C146" s="3" t="s">
        <v>375</v>
      </c>
      <c r="D146" s="11" t="s">
        <v>332</v>
      </c>
      <c r="E146" s="32">
        <v>80.1304</v>
      </c>
      <c r="F146" s="28">
        <v>0</v>
      </c>
      <c r="G146" s="29">
        <f t="shared" si="11"/>
        <v>52.084759999999996</v>
      </c>
      <c r="H146" s="29">
        <v>99.2615</v>
      </c>
      <c r="I146" s="28">
        <v>10.5</v>
      </c>
      <c r="J146" s="29">
        <f t="shared" si="12"/>
        <v>27.440375</v>
      </c>
      <c r="K146" s="29">
        <v>100</v>
      </c>
      <c r="L146" s="28">
        <v>0.5</v>
      </c>
      <c r="M146" s="29">
        <f t="shared" si="13"/>
        <v>10.05</v>
      </c>
      <c r="N146" s="29">
        <f>G146+J146+M146</f>
        <v>89.57513499999999</v>
      </c>
    </row>
    <row r="147" spans="1:14" ht="14.25">
      <c r="A147" s="3" t="s">
        <v>233</v>
      </c>
      <c r="B147" s="17" t="s">
        <v>324</v>
      </c>
      <c r="C147" s="17" t="s">
        <v>325</v>
      </c>
      <c r="D147" s="11" t="s">
        <v>135</v>
      </c>
      <c r="E147" s="28">
        <v>80.78947368421052</v>
      </c>
      <c r="F147" s="28">
        <v>0</v>
      </c>
      <c r="G147" s="29">
        <f t="shared" si="11"/>
        <v>52.51315789473684</v>
      </c>
      <c r="H147" s="31">
        <v>98.8</v>
      </c>
      <c r="I147" s="28">
        <v>9</v>
      </c>
      <c r="J147" s="29">
        <f t="shared" si="12"/>
        <v>26.95</v>
      </c>
      <c r="K147" s="29">
        <v>100</v>
      </c>
      <c r="L147" s="28">
        <v>1</v>
      </c>
      <c r="M147" s="29">
        <f t="shared" si="13"/>
        <v>10.100000000000001</v>
      </c>
      <c r="N147" s="29">
        <f>G147+J147+M147</f>
        <v>89.56315789473683</v>
      </c>
    </row>
    <row r="148" spans="1:14" ht="14.25">
      <c r="A148" s="3" t="s">
        <v>132</v>
      </c>
      <c r="B148" s="16" t="s">
        <v>156</v>
      </c>
      <c r="C148" s="3" t="s">
        <v>157</v>
      </c>
      <c r="D148" s="11" t="s">
        <v>135</v>
      </c>
      <c r="E148" s="28">
        <v>82.18181818181819</v>
      </c>
      <c r="F148" s="28">
        <v>0</v>
      </c>
      <c r="G148" s="29">
        <f t="shared" si="11"/>
        <v>53.41818181818182</v>
      </c>
      <c r="H148" s="29">
        <v>98.39183673</v>
      </c>
      <c r="I148" s="28">
        <v>4</v>
      </c>
      <c r="J148" s="29">
        <f t="shared" si="12"/>
        <v>25.5979591825</v>
      </c>
      <c r="K148" s="29">
        <v>98.06122</v>
      </c>
      <c r="L148" s="28">
        <v>7.3333</v>
      </c>
      <c r="M148" s="29">
        <f t="shared" si="13"/>
        <v>10.539452</v>
      </c>
      <c r="N148" s="29">
        <f>J148+M148+G148</f>
        <v>89.55559300068182</v>
      </c>
    </row>
    <row r="149" spans="1:14" ht="14.25">
      <c r="A149" s="3" t="s">
        <v>326</v>
      </c>
      <c r="B149" s="16" t="s">
        <v>425</v>
      </c>
      <c r="C149" s="3" t="s">
        <v>427</v>
      </c>
      <c r="D149" s="11" t="s">
        <v>329</v>
      </c>
      <c r="E149" s="28">
        <v>77.4118</v>
      </c>
      <c r="F149" s="28">
        <v>0.5</v>
      </c>
      <c r="G149" s="29">
        <f t="shared" si="11"/>
        <v>50.64267</v>
      </c>
      <c r="H149" s="29">
        <v>98.6154</v>
      </c>
      <c r="I149" s="28">
        <v>16.5</v>
      </c>
      <c r="J149" s="29">
        <f t="shared" si="12"/>
        <v>28.77885</v>
      </c>
      <c r="K149" s="29">
        <v>100</v>
      </c>
      <c r="L149" s="28">
        <v>0.5</v>
      </c>
      <c r="M149" s="29">
        <f t="shared" si="13"/>
        <v>10.05</v>
      </c>
      <c r="N149" s="29">
        <f>G149+J149+M149</f>
        <v>89.47152</v>
      </c>
    </row>
    <row r="150" spans="1:14" ht="14.25">
      <c r="A150" s="3" t="s">
        <v>132</v>
      </c>
      <c r="B150" s="16" t="s">
        <v>160</v>
      </c>
      <c r="C150" s="16" t="s">
        <v>161</v>
      </c>
      <c r="D150" s="11" t="s">
        <v>135</v>
      </c>
      <c r="E150" s="28">
        <v>80.4</v>
      </c>
      <c r="F150" s="28">
        <v>0</v>
      </c>
      <c r="G150" s="29">
        <f t="shared" si="11"/>
        <v>52.260000000000005</v>
      </c>
      <c r="H150" s="29">
        <v>98.47755102</v>
      </c>
      <c r="I150" s="28">
        <v>7</v>
      </c>
      <c r="J150" s="29">
        <f t="shared" si="12"/>
        <v>26.369387755</v>
      </c>
      <c r="K150" s="29">
        <v>98.06122</v>
      </c>
      <c r="L150" s="28">
        <v>10</v>
      </c>
      <c r="M150" s="29">
        <f t="shared" si="13"/>
        <v>10.806122000000002</v>
      </c>
      <c r="N150" s="29">
        <f>J150+M150+G150</f>
        <v>89.43550975500001</v>
      </c>
    </row>
    <row r="151" spans="1:14" ht="14.25">
      <c r="A151" s="3" t="s">
        <v>29</v>
      </c>
      <c r="B151" s="16" t="s">
        <v>116</v>
      </c>
      <c r="C151" s="17" t="s">
        <v>117</v>
      </c>
      <c r="D151" s="17" t="s">
        <v>73</v>
      </c>
      <c r="E151" s="7">
        <v>78.1765</v>
      </c>
      <c r="F151" s="8">
        <v>0.9</v>
      </c>
      <c r="G151" s="4">
        <f t="shared" si="11"/>
        <v>51.39972500000001</v>
      </c>
      <c r="H151" s="19">
        <v>98.72727272727273</v>
      </c>
      <c r="I151" s="7">
        <v>11</v>
      </c>
      <c r="J151" s="2">
        <f t="shared" si="12"/>
        <v>27.431818181818183</v>
      </c>
      <c r="K151" s="2">
        <v>100</v>
      </c>
      <c r="L151" s="7">
        <v>5.8333</v>
      </c>
      <c r="M151" s="2">
        <f t="shared" si="13"/>
        <v>10.58333</v>
      </c>
      <c r="N151" s="2">
        <f>J151+M151+G151</f>
        <v>89.4148731818182</v>
      </c>
    </row>
    <row r="152" spans="1:14" ht="14.25">
      <c r="A152" s="3" t="s">
        <v>233</v>
      </c>
      <c r="B152" s="11" t="s">
        <v>310</v>
      </c>
      <c r="C152" s="12" t="s">
        <v>311</v>
      </c>
      <c r="D152" s="11" t="s">
        <v>135</v>
      </c>
      <c r="E152" s="37">
        <v>80.15789473684211</v>
      </c>
      <c r="F152" s="28">
        <v>2.25</v>
      </c>
      <c r="G152" s="29">
        <f t="shared" si="11"/>
        <v>53.56513157894737</v>
      </c>
      <c r="H152" s="34">
        <v>98.4</v>
      </c>
      <c r="I152" s="28">
        <v>3</v>
      </c>
      <c r="J152" s="29">
        <f t="shared" si="12"/>
        <v>25.35</v>
      </c>
      <c r="K152" s="30">
        <v>100</v>
      </c>
      <c r="L152" s="28">
        <v>4.3332999999999995</v>
      </c>
      <c r="M152" s="29">
        <f t="shared" si="13"/>
        <v>10.43333</v>
      </c>
      <c r="N152" s="29">
        <f>G152+J152+M152</f>
        <v>89.34846157894738</v>
      </c>
    </row>
    <row r="153" spans="1:14" ht="14.25">
      <c r="A153" s="3" t="s">
        <v>29</v>
      </c>
      <c r="B153" s="17" t="s">
        <v>120</v>
      </c>
      <c r="C153" s="17" t="s">
        <v>121</v>
      </c>
      <c r="D153" s="16" t="s">
        <v>73</v>
      </c>
      <c r="E153" s="7">
        <v>81.433</v>
      </c>
      <c r="F153" s="8">
        <v>0.75</v>
      </c>
      <c r="G153" s="4">
        <f t="shared" si="11"/>
        <v>53.41895000000001</v>
      </c>
      <c r="H153" s="2">
        <v>98.89090909090909</v>
      </c>
      <c r="I153" s="7">
        <v>4</v>
      </c>
      <c r="J153" s="2">
        <f t="shared" si="12"/>
        <v>25.722727272727273</v>
      </c>
      <c r="K153" s="2">
        <v>100</v>
      </c>
      <c r="L153" s="7">
        <v>2</v>
      </c>
      <c r="M153" s="2">
        <f t="shared" si="13"/>
        <v>10.200000000000001</v>
      </c>
      <c r="N153" s="2">
        <f>J153+M153+G153</f>
        <v>89.34167727272728</v>
      </c>
    </row>
    <row r="154" spans="1:14" ht="14.25">
      <c r="A154" s="3" t="s">
        <v>448</v>
      </c>
      <c r="B154" s="16" t="s">
        <v>484</v>
      </c>
      <c r="C154" s="26" t="s">
        <v>485</v>
      </c>
      <c r="D154" s="11" t="s">
        <v>451</v>
      </c>
      <c r="E154" s="28">
        <v>80.95</v>
      </c>
      <c r="F154" s="28">
        <v>0</v>
      </c>
      <c r="G154" s="29">
        <f t="shared" si="11"/>
        <v>52.61750000000001</v>
      </c>
      <c r="H154" s="31">
        <v>99.3529411764706</v>
      </c>
      <c r="I154" s="28">
        <v>4.5</v>
      </c>
      <c r="J154" s="29">
        <f t="shared" si="12"/>
        <v>25.96323529411765</v>
      </c>
      <c r="K154" s="29">
        <v>100</v>
      </c>
      <c r="L154" s="28">
        <v>7.4</v>
      </c>
      <c r="M154" s="29">
        <f t="shared" si="13"/>
        <v>10.740000000000002</v>
      </c>
      <c r="N154" s="29">
        <f>J154+M154+G154</f>
        <v>89.32073529411765</v>
      </c>
    </row>
    <row r="155" spans="1:14" ht="14.25">
      <c r="A155" s="3" t="s">
        <v>29</v>
      </c>
      <c r="B155" s="16" t="s">
        <v>80</v>
      </c>
      <c r="C155" s="17" t="s">
        <v>81</v>
      </c>
      <c r="D155" s="17" t="s">
        <v>73</v>
      </c>
      <c r="E155" s="7">
        <v>80.93</v>
      </c>
      <c r="F155" s="8">
        <v>0</v>
      </c>
      <c r="G155" s="4">
        <f t="shared" si="11"/>
        <v>52.60450000000001</v>
      </c>
      <c r="H155" s="19">
        <v>98.85454545454546</v>
      </c>
      <c r="I155" s="7">
        <v>7</v>
      </c>
      <c r="J155" s="2">
        <f t="shared" si="12"/>
        <v>26.463636363636365</v>
      </c>
      <c r="K155" s="2">
        <v>100</v>
      </c>
      <c r="L155" s="7">
        <v>2</v>
      </c>
      <c r="M155" s="2">
        <f t="shared" si="13"/>
        <v>10.200000000000001</v>
      </c>
      <c r="N155" s="2">
        <f>J155+M155+G155</f>
        <v>89.26813636363637</v>
      </c>
    </row>
    <row r="156" spans="1:14" ht="14.25">
      <c r="A156" s="3" t="s">
        <v>326</v>
      </c>
      <c r="B156" s="16" t="s">
        <v>433</v>
      </c>
      <c r="C156" s="16" t="s">
        <v>435</v>
      </c>
      <c r="D156" s="11" t="s">
        <v>329</v>
      </c>
      <c r="E156" s="28">
        <v>77.2632</v>
      </c>
      <c r="F156" s="28">
        <v>0.5</v>
      </c>
      <c r="G156" s="29">
        <f t="shared" si="11"/>
        <v>50.54608</v>
      </c>
      <c r="H156" s="32">
        <v>99.0462</v>
      </c>
      <c r="I156" s="28">
        <v>11.5</v>
      </c>
      <c r="J156" s="29">
        <f t="shared" si="12"/>
        <v>27.63655</v>
      </c>
      <c r="K156" s="29">
        <v>100</v>
      </c>
      <c r="L156" s="28">
        <v>9.6666</v>
      </c>
      <c r="M156" s="29">
        <f t="shared" si="13"/>
        <v>10.966660000000001</v>
      </c>
      <c r="N156" s="29">
        <f>G156+J156+M156</f>
        <v>89.14929000000001</v>
      </c>
    </row>
    <row r="157" spans="1:14" ht="14.25">
      <c r="A157" s="3" t="s">
        <v>448</v>
      </c>
      <c r="B157" s="16" t="s">
        <v>486</v>
      </c>
      <c r="C157" s="17" t="s">
        <v>487</v>
      </c>
      <c r="D157" s="11" t="s">
        <v>451</v>
      </c>
      <c r="E157" s="28">
        <v>81.35</v>
      </c>
      <c r="F157" s="28">
        <v>0</v>
      </c>
      <c r="G157" s="29">
        <f t="shared" si="11"/>
        <v>52.8775</v>
      </c>
      <c r="H157" s="31">
        <v>98.764705882353</v>
      </c>
      <c r="I157" s="28">
        <v>4</v>
      </c>
      <c r="J157" s="29">
        <f t="shared" si="12"/>
        <v>25.69117647058825</v>
      </c>
      <c r="K157" s="29">
        <v>100</v>
      </c>
      <c r="L157" s="28">
        <v>5.8</v>
      </c>
      <c r="M157" s="29">
        <f t="shared" si="13"/>
        <v>10.58</v>
      </c>
      <c r="N157" s="29">
        <f>J157+M157+G157</f>
        <v>89.14867647058824</v>
      </c>
    </row>
    <row r="158" spans="1:14" ht="14.25">
      <c r="A158" s="3" t="s">
        <v>326</v>
      </c>
      <c r="B158" s="16" t="s">
        <v>413</v>
      </c>
      <c r="C158" s="17" t="s">
        <v>414</v>
      </c>
      <c r="D158" s="11" t="s">
        <v>329</v>
      </c>
      <c r="E158" s="28">
        <v>82.8947</v>
      </c>
      <c r="F158" s="28">
        <v>0</v>
      </c>
      <c r="G158" s="29">
        <f t="shared" si="11"/>
        <v>53.881555</v>
      </c>
      <c r="H158" s="29">
        <v>99.1385</v>
      </c>
      <c r="I158" s="28">
        <v>1.5</v>
      </c>
      <c r="J158" s="29">
        <f t="shared" si="12"/>
        <v>25.159625</v>
      </c>
      <c r="K158" s="29">
        <v>100</v>
      </c>
      <c r="L158" s="28">
        <v>0.5</v>
      </c>
      <c r="M158" s="29">
        <f t="shared" si="13"/>
        <v>10.05</v>
      </c>
      <c r="N158" s="29">
        <f>G158+J158+M158</f>
        <v>89.09118</v>
      </c>
    </row>
    <row r="159" spans="1:14" ht="14.25">
      <c r="A159" s="3" t="s">
        <v>132</v>
      </c>
      <c r="B159" s="16" t="s">
        <v>152</v>
      </c>
      <c r="C159" s="16" t="s">
        <v>153</v>
      </c>
      <c r="D159" s="11" t="s">
        <v>135</v>
      </c>
      <c r="E159" s="28">
        <v>83</v>
      </c>
      <c r="F159" s="28">
        <v>0</v>
      </c>
      <c r="G159" s="29">
        <f t="shared" si="11"/>
        <v>53.95</v>
      </c>
      <c r="H159" s="29">
        <v>98.33061224</v>
      </c>
      <c r="I159" s="28">
        <v>3</v>
      </c>
      <c r="J159" s="29">
        <f t="shared" si="12"/>
        <v>25.33265306</v>
      </c>
      <c r="K159" s="29">
        <v>97.89796</v>
      </c>
      <c r="L159" s="28">
        <v>0</v>
      </c>
      <c r="M159" s="29">
        <f t="shared" si="13"/>
        <v>9.789796</v>
      </c>
      <c r="N159" s="29">
        <f>J159+M159+G159</f>
        <v>89.07244906</v>
      </c>
    </row>
    <row r="160" spans="1:14" ht="14.25">
      <c r="A160" s="3" t="s">
        <v>326</v>
      </c>
      <c r="B160" s="16" t="s">
        <v>364</v>
      </c>
      <c r="C160" s="17" t="s">
        <v>366</v>
      </c>
      <c r="D160" s="11" t="s">
        <v>332</v>
      </c>
      <c r="E160" s="28">
        <v>79.4783</v>
      </c>
      <c r="F160" s="28">
        <v>1.5</v>
      </c>
      <c r="G160" s="29">
        <f t="shared" si="11"/>
        <v>52.635895000000005</v>
      </c>
      <c r="H160" s="32">
        <v>99.0154</v>
      </c>
      <c r="I160" s="28">
        <v>6.5</v>
      </c>
      <c r="J160" s="29">
        <f t="shared" si="12"/>
        <v>26.37885</v>
      </c>
      <c r="K160" s="29">
        <v>100</v>
      </c>
      <c r="L160" s="28">
        <v>0.5</v>
      </c>
      <c r="M160" s="29">
        <f t="shared" si="13"/>
        <v>10.05</v>
      </c>
      <c r="N160" s="29">
        <f>G160+J160+M160</f>
        <v>89.064745</v>
      </c>
    </row>
    <row r="161" spans="1:14" ht="14.25">
      <c r="A161" s="3" t="s">
        <v>326</v>
      </c>
      <c r="B161" s="16" t="s">
        <v>358</v>
      </c>
      <c r="C161" s="16" t="s">
        <v>359</v>
      </c>
      <c r="D161" s="11" t="s">
        <v>332</v>
      </c>
      <c r="E161" s="28">
        <v>80.5</v>
      </c>
      <c r="F161" s="28">
        <v>0</v>
      </c>
      <c r="G161" s="29">
        <f t="shared" si="11"/>
        <v>52.325</v>
      </c>
      <c r="H161" s="29">
        <v>99.2</v>
      </c>
      <c r="I161" s="28">
        <v>5.5</v>
      </c>
      <c r="J161" s="29">
        <f t="shared" si="12"/>
        <v>26.175</v>
      </c>
      <c r="K161" s="29">
        <v>100</v>
      </c>
      <c r="L161" s="28">
        <v>4.8333</v>
      </c>
      <c r="M161" s="29">
        <f t="shared" si="13"/>
        <v>10.48333</v>
      </c>
      <c r="N161" s="29">
        <f>G161+J161+M161</f>
        <v>88.98333</v>
      </c>
    </row>
    <row r="162" spans="1:14" ht="14.25">
      <c r="A162" s="3" t="s">
        <v>448</v>
      </c>
      <c r="B162" s="16" t="s">
        <v>488</v>
      </c>
      <c r="C162" s="3" t="s">
        <v>489</v>
      </c>
      <c r="D162" s="11" t="s">
        <v>451</v>
      </c>
      <c r="E162" s="28">
        <v>74.1</v>
      </c>
      <c r="F162" s="28">
        <v>0</v>
      </c>
      <c r="G162" s="29">
        <f t="shared" si="11"/>
        <v>48.165</v>
      </c>
      <c r="H162" s="29">
        <v>99.9764705882353</v>
      </c>
      <c r="I162" s="28">
        <v>20</v>
      </c>
      <c r="J162" s="29">
        <f t="shared" si="12"/>
        <v>29.994117647058825</v>
      </c>
      <c r="K162" s="29">
        <v>100</v>
      </c>
      <c r="L162" s="28">
        <v>7.4</v>
      </c>
      <c r="M162" s="29">
        <f t="shared" si="13"/>
        <v>10.740000000000002</v>
      </c>
      <c r="N162" s="29">
        <f>J162+M162+G162</f>
        <v>88.89911764705883</v>
      </c>
    </row>
    <row r="163" spans="1:14" ht="14.25">
      <c r="A163" s="22" t="s">
        <v>448</v>
      </c>
      <c r="B163" s="23" t="s">
        <v>490</v>
      </c>
      <c r="C163" s="22" t="s">
        <v>491</v>
      </c>
      <c r="D163" s="11" t="s">
        <v>451</v>
      </c>
      <c r="E163" s="28">
        <v>77.55</v>
      </c>
      <c r="F163" s="28">
        <v>0</v>
      </c>
      <c r="G163" s="29">
        <f t="shared" si="11"/>
        <v>50.4075</v>
      </c>
      <c r="H163" s="29">
        <v>98.8823529411765</v>
      </c>
      <c r="I163" s="28">
        <v>14</v>
      </c>
      <c r="J163" s="29">
        <f t="shared" si="12"/>
        <v>28.220588235294127</v>
      </c>
      <c r="K163" s="29">
        <v>100</v>
      </c>
      <c r="L163" s="28">
        <v>2.5</v>
      </c>
      <c r="M163" s="29">
        <f t="shared" si="13"/>
        <v>10.25</v>
      </c>
      <c r="N163" s="29">
        <f>J163+M163+G163</f>
        <v>88.87808823529413</v>
      </c>
    </row>
    <row r="164" spans="1:14" ht="14.25">
      <c r="A164" s="3" t="s">
        <v>132</v>
      </c>
      <c r="B164" s="16" t="s">
        <v>198</v>
      </c>
      <c r="C164" s="17" t="s">
        <v>199</v>
      </c>
      <c r="D164" s="11" t="s">
        <v>135</v>
      </c>
      <c r="E164" s="28">
        <v>82.05263157894737</v>
      </c>
      <c r="F164" s="28">
        <v>0</v>
      </c>
      <c r="G164" s="29">
        <f t="shared" si="11"/>
        <v>53.33421052631579</v>
      </c>
      <c r="H164" s="31">
        <v>98.75918</v>
      </c>
      <c r="I164" s="28">
        <v>3</v>
      </c>
      <c r="J164" s="29">
        <f t="shared" si="12"/>
        <v>25.439795</v>
      </c>
      <c r="K164" s="29">
        <v>98.22449</v>
      </c>
      <c r="L164" s="28">
        <v>2.6667</v>
      </c>
      <c r="M164" s="29">
        <f t="shared" si="13"/>
        <v>10.089119000000002</v>
      </c>
      <c r="N164" s="29">
        <f>J164+M164+G164</f>
        <v>88.8631245263158</v>
      </c>
    </row>
    <row r="165" spans="1:14" ht="14.25">
      <c r="A165" s="11" t="s">
        <v>326</v>
      </c>
      <c r="B165" s="11" t="s">
        <v>384</v>
      </c>
      <c r="C165" s="11" t="s">
        <v>386</v>
      </c>
      <c r="D165" s="11" t="s">
        <v>332</v>
      </c>
      <c r="E165" s="33">
        <v>81.0435</v>
      </c>
      <c r="F165" s="28">
        <v>0</v>
      </c>
      <c r="G165" s="29">
        <f t="shared" si="11"/>
        <v>52.678275</v>
      </c>
      <c r="H165" s="30">
        <v>99.2615</v>
      </c>
      <c r="I165" s="28">
        <v>1.5</v>
      </c>
      <c r="J165" s="29">
        <f t="shared" si="12"/>
        <v>25.190375</v>
      </c>
      <c r="K165" s="30">
        <v>100</v>
      </c>
      <c r="L165" s="28">
        <v>9.8333</v>
      </c>
      <c r="M165" s="29">
        <f t="shared" si="13"/>
        <v>10.98333</v>
      </c>
      <c r="N165" s="29">
        <f>G165+J165+M165</f>
        <v>88.85198</v>
      </c>
    </row>
    <row r="166" spans="1:14" ht="14.25">
      <c r="A166" s="3" t="s">
        <v>448</v>
      </c>
      <c r="B166" s="16" t="s">
        <v>492</v>
      </c>
      <c r="C166" s="17" t="s">
        <v>493</v>
      </c>
      <c r="D166" s="11" t="s">
        <v>451</v>
      </c>
      <c r="E166" s="28">
        <v>79.9</v>
      </c>
      <c r="F166" s="28">
        <v>0</v>
      </c>
      <c r="G166" s="29">
        <f t="shared" si="11"/>
        <v>51.935</v>
      </c>
      <c r="H166" s="31">
        <v>98.4705882352941</v>
      </c>
      <c r="I166" s="28">
        <v>7</v>
      </c>
      <c r="J166" s="29">
        <f t="shared" si="12"/>
        <v>26.367647058823525</v>
      </c>
      <c r="K166" s="29">
        <v>100</v>
      </c>
      <c r="L166" s="28">
        <v>5.3</v>
      </c>
      <c r="M166" s="29">
        <f t="shared" si="13"/>
        <v>10.530000000000001</v>
      </c>
      <c r="N166" s="29">
        <f>J166+M166+G166</f>
        <v>88.83264705882353</v>
      </c>
    </row>
    <row r="167" spans="1:14" ht="14.25">
      <c r="A167" s="3" t="s">
        <v>448</v>
      </c>
      <c r="B167" s="16" t="s">
        <v>494</v>
      </c>
      <c r="C167" s="16" t="s">
        <v>495</v>
      </c>
      <c r="D167" s="11" t="s">
        <v>451</v>
      </c>
      <c r="E167" s="28">
        <v>81.3913</v>
      </c>
      <c r="F167" s="28">
        <v>0</v>
      </c>
      <c r="G167" s="29">
        <f t="shared" si="11"/>
        <v>52.904345</v>
      </c>
      <c r="H167" s="32">
        <v>99</v>
      </c>
      <c r="I167" s="28">
        <v>4</v>
      </c>
      <c r="J167" s="29">
        <f t="shared" si="12"/>
        <v>25.75</v>
      </c>
      <c r="K167" s="29">
        <v>100</v>
      </c>
      <c r="L167" s="28">
        <v>1.5</v>
      </c>
      <c r="M167" s="29">
        <f t="shared" si="13"/>
        <v>10.15</v>
      </c>
      <c r="N167" s="29">
        <f>J167+M167+G167</f>
        <v>88.804345</v>
      </c>
    </row>
    <row r="168" spans="1:14" ht="14.25">
      <c r="A168" s="3" t="s">
        <v>29</v>
      </c>
      <c r="B168" s="16" t="s">
        <v>37</v>
      </c>
      <c r="C168" s="17" t="s">
        <v>38</v>
      </c>
      <c r="D168" s="16" t="s">
        <v>34</v>
      </c>
      <c r="E168" s="7">
        <v>79</v>
      </c>
      <c r="F168" s="8">
        <v>0</v>
      </c>
      <c r="G168" s="4">
        <f t="shared" si="11"/>
        <v>51.35</v>
      </c>
      <c r="H168" s="18">
        <v>98.9818181818182</v>
      </c>
      <c r="I168" s="7">
        <v>10</v>
      </c>
      <c r="J168" s="2">
        <f t="shared" si="12"/>
        <v>27.24545454545455</v>
      </c>
      <c r="K168" s="2">
        <v>100</v>
      </c>
      <c r="L168" s="7">
        <v>1</v>
      </c>
      <c r="M168" s="2">
        <f t="shared" si="13"/>
        <v>10.100000000000001</v>
      </c>
      <c r="N168" s="2">
        <f>J168+M168+G168</f>
        <v>88.69545454545455</v>
      </c>
    </row>
    <row r="169" spans="1:14" ht="14.25">
      <c r="A169" s="3" t="s">
        <v>29</v>
      </c>
      <c r="B169" s="16" t="s">
        <v>100</v>
      </c>
      <c r="C169" s="17" t="s">
        <v>101</v>
      </c>
      <c r="D169" s="17" t="s">
        <v>73</v>
      </c>
      <c r="E169" s="7">
        <v>76.3684</v>
      </c>
      <c r="F169" s="8">
        <v>0</v>
      </c>
      <c r="G169" s="4">
        <f t="shared" si="11"/>
        <v>49.63946</v>
      </c>
      <c r="H169" s="18">
        <v>99.01818181818182</v>
      </c>
      <c r="I169" s="7">
        <v>15</v>
      </c>
      <c r="J169" s="2">
        <f t="shared" si="12"/>
        <v>28.504545454545454</v>
      </c>
      <c r="K169" s="2">
        <v>100</v>
      </c>
      <c r="L169" s="7">
        <v>4.6667</v>
      </c>
      <c r="M169" s="2">
        <f t="shared" si="13"/>
        <v>10.46667</v>
      </c>
      <c r="N169" s="2">
        <f>J169+M169+G169</f>
        <v>88.61067545454546</v>
      </c>
    </row>
    <row r="170" spans="1:14" ht="14.25">
      <c r="A170" s="11" t="s">
        <v>448</v>
      </c>
      <c r="B170" s="11" t="s">
        <v>496</v>
      </c>
      <c r="C170" s="11" t="s">
        <v>497</v>
      </c>
      <c r="D170" s="11" t="s">
        <v>451</v>
      </c>
      <c r="E170" s="33">
        <v>75.35</v>
      </c>
      <c r="F170" s="28">
        <v>0</v>
      </c>
      <c r="G170" s="29">
        <f t="shared" si="11"/>
        <v>48.9775</v>
      </c>
      <c r="H170" s="30">
        <v>98.5882352941177</v>
      </c>
      <c r="I170" s="28">
        <v>16</v>
      </c>
      <c r="J170" s="29">
        <f t="shared" si="12"/>
        <v>28.647058823529424</v>
      </c>
      <c r="K170" s="30">
        <v>100</v>
      </c>
      <c r="L170" s="28">
        <v>8.3</v>
      </c>
      <c r="M170" s="29">
        <f t="shared" si="13"/>
        <v>10.83</v>
      </c>
      <c r="N170" s="29">
        <f>J170+M170+G170</f>
        <v>88.45455882352942</v>
      </c>
    </row>
    <row r="171" spans="1:14" ht="14.25">
      <c r="A171" s="3" t="s">
        <v>326</v>
      </c>
      <c r="B171" s="16" t="s">
        <v>443</v>
      </c>
      <c r="C171" s="3" t="s">
        <v>444</v>
      </c>
      <c r="D171" s="11" t="s">
        <v>329</v>
      </c>
      <c r="E171" s="28">
        <v>80.9</v>
      </c>
      <c r="F171" s="28">
        <v>1</v>
      </c>
      <c r="G171" s="29">
        <f t="shared" si="11"/>
        <v>53.23500000000001</v>
      </c>
      <c r="H171" s="31">
        <v>99.1385</v>
      </c>
      <c r="I171" s="28">
        <v>1.5</v>
      </c>
      <c r="J171" s="29">
        <f t="shared" si="12"/>
        <v>25.159625</v>
      </c>
      <c r="K171" s="29">
        <v>100</v>
      </c>
      <c r="L171" s="28">
        <v>0.5</v>
      </c>
      <c r="M171" s="29">
        <f t="shared" si="13"/>
        <v>10.05</v>
      </c>
      <c r="N171" s="29">
        <f>G171+J171+M171</f>
        <v>88.444625</v>
      </c>
    </row>
    <row r="172" spans="1:14" ht="14.25">
      <c r="A172" s="3" t="s">
        <v>233</v>
      </c>
      <c r="B172" s="16" t="s">
        <v>304</v>
      </c>
      <c r="C172" s="17" t="s">
        <v>305</v>
      </c>
      <c r="D172" s="11" t="s">
        <v>135</v>
      </c>
      <c r="E172" s="28">
        <v>79</v>
      </c>
      <c r="F172" s="28">
        <v>0</v>
      </c>
      <c r="G172" s="29">
        <f t="shared" si="11"/>
        <v>51.35</v>
      </c>
      <c r="H172" s="29">
        <v>98.2</v>
      </c>
      <c r="I172" s="28">
        <v>10</v>
      </c>
      <c r="J172" s="29">
        <f t="shared" si="12"/>
        <v>27.05</v>
      </c>
      <c r="K172" s="29">
        <v>100</v>
      </c>
      <c r="L172" s="28">
        <v>0</v>
      </c>
      <c r="M172" s="29">
        <f t="shared" si="13"/>
        <v>10</v>
      </c>
      <c r="N172" s="29">
        <f>G172+J172+M172</f>
        <v>88.4</v>
      </c>
    </row>
    <row r="173" spans="1:14" ht="14.25">
      <c r="A173" s="3" t="s">
        <v>233</v>
      </c>
      <c r="B173" s="16" t="s">
        <v>300</v>
      </c>
      <c r="C173" s="16" t="s">
        <v>301</v>
      </c>
      <c r="D173" s="11" t="s">
        <v>135</v>
      </c>
      <c r="E173" s="28">
        <v>80.36363636363636</v>
      </c>
      <c r="F173" s="28">
        <v>0</v>
      </c>
      <c r="G173" s="29">
        <f t="shared" si="11"/>
        <v>52.236363636363635</v>
      </c>
      <c r="H173" s="29">
        <v>97.6</v>
      </c>
      <c r="I173" s="28">
        <v>3</v>
      </c>
      <c r="J173" s="29">
        <f t="shared" si="12"/>
        <v>25.15</v>
      </c>
      <c r="K173" s="29">
        <v>100</v>
      </c>
      <c r="L173" s="28">
        <v>10</v>
      </c>
      <c r="M173" s="29">
        <f t="shared" si="13"/>
        <v>11</v>
      </c>
      <c r="N173" s="29">
        <f>G173+J173+M173</f>
        <v>88.38636363636363</v>
      </c>
    </row>
    <row r="174" spans="1:14" ht="14.25">
      <c r="A174" s="3" t="s">
        <v>233</v>
      </c>
      <c r="B174" s="16" t="s">
        <v>272</v>
      </c>
      <c r="C174" s="3" t="s">
        <v>273</v>
      </c>
      <c r="D174" s="11" t="s">
        <v>135</v>
      </c>
      <c r="E174" s="28">
        <v>79.81818181818181</v>
      </c>
      <c r="F174" s="28">
        <v>0</v>
      </c>
      <c r="G174" s="29">
        <f t="shared" si="11"/>
        <v>51.88181818181818</v>
      </c>
      <c r="H174" s="29">
        <v>99</v>
      </c>
      <c r="I174" s="28">
        <v>7</v>
      </c>
      <c r="J174" s="29">
        <f t="shared" si="12"/>
        <v>26.5</v>
      </c>
      <c r="K174" s="29">
        <v>100</v>
      </c>
      <c r="L174" s="28">
        <v>0</v>
      </c>
      <c r="M174" s="29">
        <f t="shared" si="13"/>
        <v>10</v>
      </c>
      <c r="N174" s="29">
        <f>G174+J174+M174</f>
        <v>88.38181818181818</v>
      </c>
    </row>
    <row r="175" spans="1:14" ht="14.25">
      <c r="A175" s="3" t="s">
        <v>233</v>
      </c>
      <c r="B175" s="16" t="s">
        <v>244</v>
      </c>
      <c r="C175" s="17" t="s">
        <v>245</v>
      </c>
      <c r="D175" s="11" t="s">
        <v>135</v>
      </c>
      <c r="E175" s="28">
        <v>81.8</v>
      </c>
      <c r="F175" s="28">
        <v>0</v>
      </c>
      <c r="G175" s="29">
        <f t="shared" si="11"/>
        <v>53.17</v>
      </c>
      <c r="H175" s="31">
        <v>97.6</v>
      </c>
      <c r="I175" s="28">
        <v>3</v>
      </c>
      <c r="J175" s="29">
        <f t="shared" si="12"/>
        <v>25.15</v>
      </c>
      <c r="K175" s="29">
        <v>100</v>
      </c>
      <c r="L175" s="28">
        <v>0</v>
      </c>
      <c r="M175" s="29">
        <f t="shared" si="13"/>
        <v>10</v>
      </c>
      <c r="N175" s="29">
        <f>G175+J175+M175</f>
        <v>88.32</v>
      </c>
    </row>
    <row r="176" spans="1:14" ht="14.25">
      <c r="A176" s="3" t="s">
        <v>448</v>
      </c>
      <c r="B176" s="16" t="s">
        <v>498</v>
      </c>
      <c r="C176" s="17" t="s">
        <v>499</v>
      </c>
      <c r="D176" s="11" t="s">
        <v>451</v>
      </c>
      <c r="E176" s="28">
        <v>79.4</v>
      </c>
      <c r="F176" s="28">
        <v>0</v>
      </c>
      <c r="G176" s="29">
        <f t="shared" si="11"/>
        <v>51.61000000000001</v>
      </c>
      <c r="H176" s="31">
        <v>98.5882352941177</v>
      </c>
      <c r="I176" s="28">
        <v>8</v>
      </c>
      <c r="J176" s="29">
        <f t="shared" si="12"/>
        <v>26.647058823529424</v>
      </c>
      <c r="K176" s="29">
        <v>100</v>
      </c>
      <c r="L176" s="28">
        <v>0.5</v>
      </c>
      <c r="M176" s="29">
        <f t="shared" si="13"/>
        <v>10.05</v>
      </c>
      <c r="N176" s="29">
        <f>J176+M176+G176</f>
        <v>88.30705882352943</v>
      </c>
    </row>
    <row r="177" spans="1:14" ht="14.25">
      <c r="A177" s="3" t="s">
        <v>448</v>
      </c>
      <c r="B177" s="16" t="s">
        <v>500</v>
      </c>
      <c r="C177" s="16" t="s">
        <v>501</v>
      </c>
      <c r="D177" s="11" t="s">
        <v>451</v>
      </c>
      <c r="E177" s="28">
        <v>80.8</v>
      </c>
      <c r="F177" s="28">
        <v>0</v>
      </c>
      <c r="G177" s="29">
        <f t="shared" si="11"/>
        <v>52.52</v>
      </c>
      <c r="H177" s="29">
        <v>98.8823529411765</v>
      </c>
      <c r="I177" s="28">
        <v>4</v>
      </c>
      <c r="J177" s="29">
        <f t="shared" si="12"/>
        <v>25.720588235294127</v>
      </c>
      <c r="K177" s="29">
        <v>100</v>
      </c>
      <c r="L177" s="28">
        <v>0.5</v>
      </c>
      <c r="M177" s="29">
        <f t="shared" si="13"/>
        <v>10.05</v>
      </c>
      <c r="N177" s="29">
        <f>J177+M177+G177</f>
        <v>88.29058823529414</v>
      </c>
    </row>
    <row r="178" spans="1:14" ht="14.25">
      <c r="A178" s="3" t="s">
        <v>233</v>
      </c>
      <c r="B178" s="16" t="s">
        <v>268</v>
      </c>
      <c r="C178" s="26" t="s">
        <v>269</v>
      </c>
      <c r="D178" s="11" t="s">
        <v>135</v>
      </c>
      <c r="E178" s="28">
        <v>80.78947368421052</v>
      </c>
      <c r="F178" s="28">
        <v>0</v>
      </c>
      <c r="G178" s="29">
        <f t="shared" si="11"/>
        <v>52.51315789473684</v>
      </c>
      <c r="H178" s="31">
        <v>99</v>
      </c>
      <c r="I178" s="28">
        <v>4</v>
      </c>
      <c r="J178" s="29">
        <f t="shared" si="12"/>
        <v>25.75</v>
      </c>
      <c r="K178" s="29">
        <v>100</v>
      </c>
      <c r="L178" s="28">
        <v>0</v>
      </c>
      <c r="M178" s="29">
        <f t="shared" si="13"/>
        <v>10</v>
      </c>
      <c r="N178" s="29">
        <f>G178+J178+M178</f>
        <v>88.26315789473685</v>
      </c>
    </row>
    <row r="179" spans="1:14" ht="14.25">
      <c r="A179" s="3" t="s">
        <v>448</v>
      </c>
      <c r="B179" s="16" t="s">
        <v>502</v>
      </c>
      <c r="C179" s="26" t="s">
        <v>503</v>
      </c>
      <c r="D179" s="11" t="s">
        <v>451</v>
      </c>
      <c r="E179" s="28">
        <v>80.15</v>
      </c>
      <c r="F179" s="28">
        <v>0</v>
      </c>
      <c r="G179" s="29">
        <f t="shared" si="11"/>
        <v>52.097500000000004</v>
      </c>
      <c r="H179" s="31">
        <v>98.29411764705883</v>
      </c>
      <c r="I179" s="28">
        <v>4</v>
      </c>
      <c r="J179" s="29">
        <f t="shared" si="12"/>
        <v>25.573529411764707</v>
      </c>
      <c r="K179" s="29">
        <v>100</v>
      </c>
      <c r="L179" s="28">
        <v>5.4</v>
      </c>
      <c r="M179" s="29">
        <f t="shared" si="13"/>
        <v>10.540000000000001</v>
      </c>
      <c r="N179" s="29">
        <f>J179+M179+G179</f>
        <v>88.21102941176471</v>
      </c>
    </row>
    <row r="180" spans="1:14" ht="14.25">
      <c r="A180" s="3" t="s">
        <v>448</v>
      </c>
      <c r="B180" s="16" t="s">
        <v>504</v>
      </c>
      <c r="C180" s="16" t="s">
        <v>505</v>
      </c>
      <c r="D180" s="11" t="s">
        <v>451</v>
      </c>
      <c r="E180" s="28">
        <v>79</v>
      </c>
      <c r="F180" s="28">
        <v>0</v>
      </c>
      <c r="G180" s="29">
        <f t="shared" si="11"/>
        <v>51.35</v>
      </c>
      <c r="H180" s="29">
        <v>98.8823529411765</v>
      </c>
      <c r="I180" s="28">
        <v>7</v>
      </c>
      <c r="J180" s="29">
        <f t="shared" si="12"/>
        <v>26.470588235294127</v>
      </c>
      <c r="K180" s="29">
        <v>100</v>
      </c>
      <c r="L180" s="28">
        <v>3.8</v>
      </c>
      <c r="M180" s="29">
        <f t="shared" si="13"/>
        <v>10.38</v>
      </c>
      <c r="N180" s="29">
        <f>J180+M180+G180</f>
        <v>88.20058823529413</v>
      </c>
    </row>
    <row r="181" spans="1:14" ht="14.25">
      <c r="A181" s="3" t="s">
        <v>326</v>
      </c>
      <c r="B181" s="16" t="s">
        <v>390</v>
      </c>
      <c r="C181" s="16" t="s">
        <v>392</v>
      </c>
      <c r="D181" s="11" t="s">
        <v>332</v>
      </c>
      <c r="E181" s="28">
        <v>79.1304</v>
      </c>
      <c r="F181" s="28">
        <v>1.2</v>
      </c>
      <c r="G181" s="29">
        <f t="shared" si="11"/>
        <v>52.21476</v>
      </c>
      <c r="H181" s="29">
        <v>99.2</v>
      </c>
      <c r="I181" s="28">
        <v>4.5</v>
      </c>
      <c r="J181" s="29">
        <f t="shared" si="12"/>
        <v>25.925</v>
      </c>
      <c r="K181" s="29">
        <v>100</v>
      </c>
      <c r="L181" s="28">
        <v>0.5</v>
      </c>
      <c r="M181" s="29">
        <f t="shared" si="13"/>
        <v>10.05</v>
      </c>
      <c r="N181" s="29">
        <f>G181+J181+M181</f>
        <v>88.18975999999999</v>
      </c>
    </row>
    <row r="182" spans="1:14" ht="14.25">
      <c r="A182" s="11" t="s">
        <v>326</v>
      </c>
      <c r="B182" s="11" t="s">
        <v>367</v>
      </c>
      <c r="C182" s="11" t="s">
        <v>368</v>
      </c>
      <c r="D182" s="11" t="s">
        <v>332</v>
      </c>
      <c r="E182" s="33">
        <v>79.4783</v>
      </c>
      <c r="F182" s="28">
        <v>0</v>
      </c>
      <c r="G182" s="29">
        <f t="shared" si="11"/>
        <v>51.660895000000004</v>
      </c>
      <c r="H182" s="30">
        <v>99.0154</v>
      </c>
      <c r="I182" s="28">
        <v>4.5</v>
      </c>
      <c r="J182" s="29">
        <f t="shared" si="12"/>
        <v>25.87885</v>
      </c>
      <c r="K182" s="30">
        <v>100</v>
      </c>
      <c r="L182" s="28">
        <v>6.5</v>
      </c>
      <c r="M182" s="29">
        <f t="shared" si="13"/>
        <v>10.65</v>
      </c>
      <c r="N182" s="29">
        <f>G182+J182+M182</f>
        <v>88.18974500000002</v>
      </c>
    </row>
    <row r="183" spans="1:14" ht="14.25">
      <c r="A183" s="3" t="s">
        <v>233</v>
      </c>
      <c r="B183" s="36" t="s">
        <v>308</v>
      </c>
      <c r="C183" s="36" t="s">
        <v>309</v>
      </c>
      <c r="D183" s="36" t="s">
        <v>135</v>
      </c>
      <c r="E183" s="28">
        <v>80.13636363636364</v>
      </c>
      <c r="F183" s="28">
        <v>0</v>
      </c>
      <c r="G183" s="29">
        <f t="shared" si="11"/>
        <v>52.08863636363637</v>
      </c>
      <c r="H183" s="32">
        <v>97.6</v>
      </c>
      <c r="I183" s="28">
        <v>2</v>
      </c>
      <c r="J183" s="29">
        <f t="shared" si="12"/>
        <v>24.9</v>
      </c>
      <c r="K183" s="32">
        <v>100</v>
      </c>
      <c r="L183" s="28">
        <v>11.75</v>
      </c>
      <c r="M183" s="29">
        <f t="shared" si="13"/>
        <v>11.175</v>
      </c>
      <c r="N183" s="29">
        <f>G183+J183+M183</f>
        <v>88.16363636363637</v>
      </c>
    </row>
    <row r="184" spans="1:14" ht="14.25">
      <c r="A184" s="3" t="s">
        <v>326</v>
      </c>
      <c r="B184" s="16" t="s">
        <v>378</v>
      </c>
      <c r="C184" s="17" t="s">
        <v>380</v>
      </c>
      <c r="D184" s="11" t="s">
        <v>332</v>
      </c>
      <c r="E184" s="28">
        <v>80.5652</v>
      </c>
      <c r="F184" s="28">
        <v>0</v>
      </c>
      <c r="G184" s="29">
        <f t="shared" si="11"/>
        <v>52.367380000000004</v>
      </c>
      <c r="H184" s="31">
        <v>99.2308</v>
      </c>
      <c r="I184" s="28">
        <v>1.5</v>
      </c>
      <c r="J184" s="29">
        <f t="shared" si="12"/>
        <v>25.1827</v>
      </c>
      <c r="K184" s="29">
        <v>100</v>
      </c>
      <c r="L184" s="28">
        <v>6</v>
      </c>
      <c r="M184" s="29">
        <f t="shared" si="13"/>
        <v>10.600000000000001</v>
      </c>
      <c r="N184" s="29">
        <f>G184+J184+M184</f>
        <v>88.15008</v>
      </c>
    </row>
    <row r="185" spans="1:14" ht="14.25">
      <c r="A185" s="3" t="s">
        <v>29</v>
      </c>
      <c r="B185" s="16" t="s">
        <v>108</v>
      </c>
      <c r="C185" s="16" t="s">
        <v>109</v>
      </c>
      <c r="D185" s="17" t="s">
        <v>73</v>
      </c>
      <c r="E185" s="7">
        <v>79.4</v>
      </c>
      <c r="F185" s="8">
        <v>0</v>
      </c>
      <c r="G185" s="4">
        <f t="shared" si="11"/>
        <v>51.61000000000001</v>
      </c>
      <c r="H185" s="2">
        <v>98.94545454545455</v>
      </c>
      <c r="I185" s="7">
        <v>7</v>
      </c>
      <c r="J185" s="2">
        <f t="shared" si="12"/>
        <v>26.486363636363638</v>
      </c>
      <c r="K185" s="2">
        <v>100</v>
      </c>
      <c r="L185" s="7">
        <v>0</v>
      </c>
      <c r="M185" s="2">
        <f t="shared" si="13"/>
        <v>10</v>
      </c>
      <c r="N185" s="2">
        <f>J185+M185+G185</f>
        <v>88.09636363636363</v>
      </c>
    </row>
    <row r="186" spans="1:14" ht="14.25">
      <c r="A186" s="11" t="s">
        <v>448</v>
      </c>
      <c r="B186" s="11" t="s">
        <v>506</v>
      </c>
      <c r="C186" s="11" t="s">
        <v>507</v>
      </c>
      <c r="D186" s="11" t="s">
        <v>451</v>
      </c>
      <c r="E186" s="33">
        <v>79.25</v>
      </c>
      <c r="F186" s="28">
        <f>3/7</f>
        <v>0.42857142857142855</v>
      </c>
      <c r="G186" s="29">
        <f t="shared" si="11"/>
        <v>51.791071428571435</v>
      </c>
      <c r="H186" s="34">
        <v>98.7058823529412</v>
      </c>
      <c r="I186" s="28">
        <v>4.5</v>
      </c>
      <c r="J186" s="29">
        <f t="shared" si="12"/>
        <v>25.8014705882353</v>
      </c>
      <c r="K186" s="30">
        <v>100</v>
      </c>
      <c r="L186" s="28">
        <v>3.8</v>
      </c>
      <c r="M186" s="29">
        <f t="shared" si="13"/>
        <v>10.38</v>
      </c>
      <c r="N186" s="29">
        <f>J186+M186+G186</f>
        <v>87.97254201680673</v>
      </c>
    </row>
    <row r="187" spans="1:14" ht="14.25">
      <c r="A187" s="3" t="s">
        <v>233</v>
      </c>
      <c r="B187" s="16" t="s">
        <v>276</v>
      </c>
      <c r="C187" s="17" t="s">
        <v>277</v>
      </c>
      <c r="D187" s="11" t="s">
        <v>135</v>
      </c>
      <c r="E187" s="28">
        <v>72.36363636363636</v>
      </c>
      <c r="F187" s="28">
        <v>0</v>
      </c>
      <c r="G187" s="29">
        <f t="shared" si="11"/>
        <v>47.03636363636364</v>
      </c>
      <c r="H187" s="31">
        <v>98.8</v>
      </c>
      <c r="I187" s="28">
        <v>19</v>
      </c>
      <c r="J187" s="29">
        <f t="shared" si="12"/>
        <v>29.45</v>
      </c>
      <c r="K187" s="29">
        <v>100</v>
      </c>
      <c r="L187" s="28">
        <v>14.6167</v>
      </c>
      <c r="M187" s="29">
        <f t="shared" si="13"/>
        <v>11.46167</v>
      </c>
      <c r="N187" s="29">
        <f>G187+J187+M187</f>
        <v>87.94803363636363</v>
      </c>
    </row>
    <row r="188" spans="1:14" ht="14.25">
      <c r="A188" s="3" t="s">
        <v>233</v>
      </c>
      <c r="B188" s="16" t="s">
        <v>282</v>
      </c>
      <c r="C188" s="17" t="s">
        <v>283</v>
      </c>
      <c r="D188" s="11" t="s">
        <v>135</v>
      </c>
      <c r="E188" s="28">
        <v>79.31818181818181</v>
      </c>
      <c r="F188" s="28">
        <v>0</v>
      </c>
      <c r="G188" s="29">
        <f t="shared" si="11"/>
        <v>51.55681818181818</v>
      </c>
      <c r="H188" s="31">
        <v>97.6</v>
      </c>
      <c r="I188" s="28">
        <v>7</v>
      </c>
      <c r="J188" s="29">
        <f t="shared" si="12"/>
        <v>26.15</v>
      </c>
      <c r="K188" s="29">
        <v>100</v>
      </c>
      <c r="L188" s="28">
        <v>0</v>
      </c>
      <c r="M188" s="29">
        <f t="shared" si="13"/>
        <v>10</v>
      </c>
      <c r="N188" s="29">
        <f>G188+J188+M188</f>
        <v>87.70681818181818</v>
      </c>
    </row>
    <row r="189" spans="1:14" ht="14.25">
      <c r="A189" s="3" t="s">
        <v>233</v>
      </c>
      <c r="B189" s="11" t="s">
        <v>290</v>
      </c>
      <c r="C189" s="11" t="s">
        <v>291</v>
      </c>
      <c r="D189" s="11" t="s">
        <v>135</v>
      </c>
      <c r="E189" s="33">
        <v>79.18181818181819</v>
      </c>
      <c r="F189" s="28">
        <v>1</v>
      </c>
      <c r="G189" s="29">
        <f t="shared" si="11"/>
        <v>52.118181818181824</v>
      </c>
      <c r="H189" s="34">
        <v>98.8</v>
      </c>
      <c r="I189" s="28">
        <v>3</v>
      </c>
      <c r="J189" s="29">
        <f t="shared" si="12"/>
        <v>25.45</v>
      </c>
      <c r="K189" s="30">
        <v>100</v>
      </c>
      <c r="L189" s="28">
        <v>1.3333</v>
      </c>
      <c r="M189" s="29">
        <f t="shared" si="13"/>
        <v>10.13333</v>
      </c>
      <c r="N189" s="29">
        <f>G189+J189+M189</f>
        <v>87.70151181818183</v>
      </c>
    </row>
    <row r="190" spans="1:14" ht="14.25">
      <c r="A190" s="3" t="s">
        <v>326</v>
      </c>
      <c r="B190" s="16" t="s">
        <v>393</v>
      </c>
      <c r="C190" s="26" t="s">
        <v>394</v>
      </c>
      <c r="D190" s="11" t="s">
        <v>332</v>
      </c>
      <c r="E190" s="28">
        <v>77.3913</v>
      </c>
      <c r="F190" s="28">
        <v>1.2</v>
      </c>
      <c r="G190" s="29">
        <f t="shared" si="11"/>
        <v>51.084345000000006</v>
      </c>
      <c r="H190" s="31">
        <v>99.2</v>
      </c>
      <c r="I190" s="28">
        <v>5.5</v>
      </c>
      <c r="J190" s="29">
        <f t="shared" si="12"/>
        <v>26.175</v>
      </c>
      <c r="K190" s="29">
        <v>100</v>
      </c>
      <c r="L190" s="28">
        <v>3.8333</v>
      </c>
      <c r="M190" s="29">
        <f t="shared" si="13"/>
        <v>10.38333</v>
      </c>
      <c r="N190" s="29">
        <f>G190+J190+M190</f>
        <v>87.64267500000001</v>
      </c>
    </row>
    <row r="191" spans="1:14" ht="14.25">
      <c r="A191" s="3" t="s">
        <v>29</v>
      </c>
      <c r="B191" s="16" t="s">
        <v>43</v>
      </c>
      <c r="C191" s="16" t="s">
        <v>44</v>
      </c>
      <c r="D191" s="16" t="s">
        <v>34</v>
      </c>
      <c r="E191" s="7">
        <v>78.3</v>
      </c>
      <c r="F191" s="8">
        <v>0</v>
      </c>
      <c r="G191" s="4">
        <f t="shared" si="11"/>
        <v>50.895</v>
      </c>
      <c r="H191" s="19">
        <v>98.7818181818182</v>
      </c>
      <c r="I191" s="7">
        <v>5</v>
      </c>
      <c r="J191" s="2">
        <f t="shared" si="12"/>
        <v>25.94545454545455</v>
      </c>
      <c r="K191" s="2">
        <v>100</v>
      </c>
      <c r="L191" s="7">
        <v>6.8333</v>
      </c>
      <c r="M191" s="2">
        <f t="shared" si="13"/>
        <v>10.68333</v>
      </c>
      <c r="N191" s="2">
        <f>J191+M191+G191</f>
        <v>87.52378454545456</v>
      </c>
    </row>
    <row r="192" spans="1:14" ht="14.25">
      <c r="A192" s="3" t="s">
        <v>233</v>
      </c>
      <c r="B192" s="11" t="s">
        <v>280</v>
      </c>
      <c r="C192" s="11" t="s">
        <v>281</v>
      </c>
      <c r="D192" s="11" t="s">
        <v>135</v>
      </c>
      <c r="E192" s="33">
        <v>79.18181818181819</v>
      </c>
      <c r="F192" s="28">
        <v>0</v>
      </c>
      <c r="G192" s="29">
        <f t="shared" si="11"/>
        <v>51.468181818181826</v>
      </c>
      <c r="H192" s="30">
        <v>99.2</v>
      </c>
      <c r="I192" s="28">
        <v>3</v>
      </c>
      <c r="J192" s="29">
        <f t="shared" si="12"/>
        <v>25.55</v>
      </c>
      <c r="K192" s="30">
        <v>100</v>
      </c>
      <c r="L192" s="28">
        <v>5</v>
      </c>
      <c r="M192" s="29">
        <f t="shared" si="13"/>
        <v>10.5</v>
      </c>
      <c r="N192" s="29">
        <f>G192+J192+M192</f>
        <v>87.51818181818183</v>
      </c>
    </row>
    <row r="193" spans="1:14" ht="14.25">
      <c r="A193" s="3" t="s">
        <v>132</v>
      </c>
      <c r="B193" s="16" t="s">
        <v>222</v>
      </c>
      <c r="C193" s="16" t="s">
        <v>223</v>
      </c>
      <c r="D193" s="11" t="s">
        <v>135</v>
      </c>
      <c r="E193" s="32">
        <v>75.3529411764706</v>
      </c>
      <c r="F193" s="28">
        <v>0</v>
      </c>
      <c r="G193" s="29">
        <f t="shared" si="11"/>
        <v>48.97941176470589</v>
      </c>
      <c r="H193" s="32">
        <v>98.29387755</v>
      </c>
      <c r="I193" s="28">
        <v>15</v>
      </c>
      <c r="J193" s="29">
        <f t="shared" si="12"/>
        <v>28.3234693875</v>
      </c>
      <c r="K193" s="29">
        <v>98.20408</v>
      </c>
      <c r="L193" s="28">
        <v>2.6667</v>
      </c>
      <c r="M193" s="29">
        <f t="shared" si="13"/>
        <v>10.087078000000002</v>
      </c>
      <c r="N193" s="29">
        <f>J193+M193+G193</f>
        <v>87.38995915220589</v>
      </c>
    </row>
    <row r="194" spans="1:14" ht="14.25">
      <c r="A194" s="39" t="s">
        <v>326</v>
      </c>
      <c r="B194" s="40" t="s">
        <v>404</v>
      </c>
      <c r="C194" s="47" t="s">
        <v>405</v>
      </c>
      <c r="D194" s="11" t="s">
        <v>332</v>
      </c>
      <c r="E194" s="28">
        <v>77.9565</v>
      </c>
      <c r="F194" s="28">
        <v>0</v>
      </c>
      <c r="G194" s="29">
        <f t="shared" si="11"/>
        <v>50.671725</v>
      </c>
      <c r="H194" s="42">
        <v>99.1692</v>
      </c>
      <c r="I194" s="28">
        <v>7.5</v>
      </c>
      <c r="J194" s="29">
        <f t="shared" si="12"/>
        <v>26.6673</v>
      </c>
      <c r="K194" s="41">
        <v>100</v>
      </c>
      <c r="L194" s="28">
        <v>0.5</v>
      </c>
      <c r="M194" s="29">
        <f t="shared" si="13"/>
        <v>10.05</v>
      </c>
      <c r="N194" s="29">
        <f>G194+J194+M194</f>
        <v>87.389025</v>
      </c>
    </row>
    <row r="195" spans="1:14" ht="14.25">
      <c r="A195" s="38" t="s">
        <v>326</v>
      </c>
      <c r="B195" s="38" t="s">
        <v>420</v>
      </c>
      <c r="C195" s="49" t="s">
        <v>422</v>
      </c>
      <c r="D195" s="38" t="s">
        <v>329</v>
      </c>
      <c r="E195" s="37">
        <v>78.5556</v>
      </c>
      <c r="F195" s="28">
        <v>0.4166</v>
      </c>
      <c r="G195" s="41">
        <f aca="true" t="shared" si="14" ref="G195:G258">(E195+F195)*0.65</f>
        <v>51.33193</v>
      </c>
      <c r="H195" s="55">
        <v>98.4</v>
      </c>
      <c r="I195" s="28">
        <v>5.5</v>
      </c>
      <c r="J195" s="41">
        <f aca="true" t="shared" si="15" ref="J195:J258">(H195+I195)*0.25</f>
        <v>25.975</v>
      </c>
      <c r="K195" s="37">
        <v>100</v>
      </c>
      <c r="L195" s="28">
        <v>0.5</v>
      </c>
      <c r="M195" s="41">
        <f aca="true" t="shared" si="16" ref="M195:M258">(K195+L195)*0.1</f>
        <v>10.05</v>
      </c>
      <c r="N195" s="41">
        <f>G195+J195+M195</f>
        <v>87.35692999999999</v>
      </c>
    </row>
    <row r="196" spans="1:14" ht="14.25">
      <c r="A196" s="38" t="s">
        <v>326</v>
      </c>
      <c r="B196" s="38" t="s">
        <v>400</v>
      </c>
      <c r="C196" s="38" t="s">
        <v>401</v>
      </c>
      <c r="D196" s="38" t="s">
        <v>332</v>
      </c>
      <c r="E196" s="33">
        <v>79.2174</v>
      </c>
      <c r="F196" s="28">
        <v>0</v>
      </c>
      <c r="G196" s="41">
        <f t="shared" si="14"/>
        <v>51.49131</v>
      </c>
      <c r="H196" s="37">
        <v>99.1692</v>
      </c>
      <c r="I196" s="28">
        <v>2.5</v>
      </c>
      <c r="J196" s="41">
        <f t="shared" si="15"/>
        <v>25.4173</v>
      </c>
      <c r="K196" s="37">
        <v>100</v>
      </c>
      <c r="L196" s="28">
        <v>3.8333</v>
      </c>
      <c r="M196" s="41">
        <f t="shared" si="16"/>
        <v>10.38333</v>
      </c>
      <c r="N196" s="41">
        <f>G196+J196+M196</f>
        <v>87.29194</v>
      </c>
    </row>
    <row r="197" spans="1:14" ht="14.25">
      <c r="A197" s="11" t="s">
        <v>448</v>
      </c>
      <c r="B197" s="11" t="s">
        <v>508</v>
      </c>
      <c r="C197" s="11" t="s">
        <v>509</v>
      </c>
      <c r="D197" s="11" t="s">
        <v>451</v>
      </c>
      <c r="E197" s="33">
        <v>78.4</v>
      </c>
      <c r="F197" s="28">
        <v>0</v>
      </c>
      <c r="G197" s="29">
        <f t="shared" si="14"/>
        <v>50.96000000000001</v>
      </c>
      <c r="H197" s="30">
        <v>98.8823529411765</v>
      </c>
      <c r="I197" s="28">
        <v>4</v>
      </c>
      <c r="J197" s="29">
        <f t="shared" si="15"/>
        <v>25.720588235294127</v>
      </c>
      <c r="K197" s="30">
        <v>100</v>
      </c>
      <c r="L197" s="28">
        <v>5.8</v>
      </c>
      <c r="M197" s="29">
        <f t="shared" si="16"/>
        <v>10.58</v>
      </c>
      <c r="N197" s="29">
        <f>J197+M197+G197</f>
        <v>87.26058823529414</v>
      </c>
    </row>
    <row r="198" spans="1:14" ht="14.25">
      <c r="A198" s="3" t="s">
        <v>326</v>
      </c>
      <c r="B198" s="16" t="s">
        <v>387</v>
      </c>
      <c r="C198" s="17" t="s">
        <v>389</v>
      </c>
      <c r="D198" s="11" t="s">
        <v>332</v>
      </c>
      <c r="E198" s="28">
        <v>78.1739</v>
      </c>
      <c r="F198" s="28">
        <f>3/5</f>
        <v>0.6</v>
      </c>
      <c r="G198" s="29">
        <f t="shared" si="14"/>
        <v>51.203035</v>
      </c>
      <c r="H198" s="31">
        <v>99.2</v>
      </c>
      <c r="I198" s="28">
        <v>2.5</v>
      </c>
      <c r="J198" s="29">
        <f t="shared" si="15"/>
        <v>25.425</v>
      </c>
      <c r="K198" s="29">
        <v>100</v>
      </c>
      <c r="L198" s="28">
        <v>6</v>
      </c>
      <c r="M198" s="29">
        <f t="shared" si="16"/>
        <v>10.600000000000001</v>
      </c>
      <c r="N198" s="29">
        <f>G198+J198+M198</f>
        <v>87.228035</v>
      </c>
    </row>
    <row r="199" spans="1:14" ht="14.25">
      <c r="A199" s="3" t="s">
        <v>233</v>
      </c>
      <c r="B199" s="16" t="s">
        <v>288</v>
      </c>
      <c r="C199" s="16" t="s">
        <v>289</v>
      </c>
      <c r="D199" s="11" t="s">
        <v>135</v>
      </c>
      <c r="E199" s="28">
        <v>78.5909090909091</v>
      </c>
      <c r="F199" s="28">
        <v>0</v>
      </c>
      <c r="G199" s="29">
        <f t="shared" si="14"/>
        <v>51.08409090909091</v>
      </c>
      <c r="H199" s="29">
        <v>99</v>
      </c>
      <c r="I199" s="28">
        <v>2</v>
      </c>
      <c r="J199" s="29">
        <f t="shared" si="15"/>
        <v>25.25</v>
      </c>
      <c r="K199" s="29">
        <v>100</v>
      </c>
      <c r="L199" s="28">
        <v>8.4167</v>
      </c>
      <c r="M199" s="29">
        <f t="shared" si="16"/>
        <v>10.84167</v>
      </c>
      <c r="N199" s="29">
        <f>G199+J199+M199</f>
        <v>87.17576090909091</v>
      </c>
    </row>
    <row r="200" spans="1:14" ht="14.25">
      <c r="A200" s="3" t="s">
        <v>233</v>
      </c>
      <c r="B200" s="16" t="s">
        <v>256</v>
      </c>
      <c r="C200" s="17" t="s">
        <v>257</v>
      </c>
      <c r="D200" s="11" t="s">
        <v>135</v>
      </c>
      <c r="E200" s="28">
        <v>79.05882352941177</v>
      </c>
      <c r="F200" s="28">
        <v>0.5</v>
      </c>
      <c r="G200" s="29">
        <f t="shared" si="14"/>
        <v>51.71323529411765</v>
      </c>
      <c r="H200" s="31">
        <v>98.8</v>
      </c>
      <c r="I200" s="28">
        <v>2</v>
      </c>
      <c r="J200" s="29">
        <f t="shared" si="15"/>
        <v>25.2</v>
      </c>
      <c r="K200" s="29">
        <v>100</v>
      </c>
      <c r="L200" s="28">
        <v>2</v>
      </c>
      <c r="M200" s="29">
        <f t="shared" si="16"/>
        <v>10.200000000000001</v>
      </c>
      <c r="N200" s="29">
        <f>G200+J200+M200</f>
        <v>87.11323529411766</v>
      </c>
    </row>
    <row r="201" spans="1:14" ht="14.25">
      <c r="A201" s="3" t="s">
        <v>29</v>
      </c>
      <c r="B201" s="16" t="s">
        <v>102</v>
      </c>
      <c r="C201" s="17" t="s">
        <v>103</v>
      </c>
      <c r="D201" s="17" t="s">
        <v>73</v>
      </c>
      <c r="E201" s="7">
        <v>78</v>
      </c>
      <c r="F201" s="8">
        <v>0</v>
      </c>
      <c r="G201" s="4">
        <f t="shared" si="14"/>
        <v>50.7</v>
      </c>
      <c r="H201" s="18">
        <v>98.52727272727273</v>
      </c>
      <c r="I201" s="7">
        <v>6</v>
      </c>
      <c r="J201" s="2">
        <f t="shared" si="15"/>
        <v>26.131818181818183</v>
      </c>
      <c r="K201" s="2">
        <v>100</v>
      </c>
      <c r="L201" s="7">
        <v>2</v>
      </c>
      <c r="M201" s="2">
        <f t="shared" si="16"/>
        <v>10.200000000000001</v>
      </c>
      <c r="N201" s="2">
        <f>J201+M201+G201</f>
        <v>87.03181818181818</v>
      </c>
    </row>
    <row r="202" spans="1:14" ht="14.25">
      <c r="A202" s="3" t="s">
        <v>132</v>
      </c>
      <c r="B202" s="16" t="s">
        <v>202</v>
      </c>
      <c r="C202" s="17" t="s">
        <v>203</v>
      </c>
      <c r="D202" s="11" t="s">
        <v>135</v>
      </c>
      <c r="E202" s="28">
        <v>78</v>
      </c>
      <c r="F202" s="28">
        <v>0</v>
      </c>
      <c r="G202" s="29">
        <f t="shared" si="14"/>
        <v>50.7</v>
      </c>
      <c r="H202" s="29">
        <v>97.86530612</v>
      </c>
      <c r="I202" s="28">
        <v>6</v>
      </c>
      <c r="J202" s="29">
        <f t="shared" si="15"/>
        <v>25.96632653</v>
      </c>
      <c r="K202" s="29">
        <v>98</v>
      </c>
      <c r="L202" s="28">
        <v>5.3333</v>
      </c>
      <c r="M202" s="29">
        <f t="shared" si="16"/>
        <v>10.33333</v>
      </c>
      <c r="N202" s="29">
        <f>J202+M202+G202</f>
        <v>86.99965653000001</v>
      </c>
    </row>
    <row r="203" spans="1:14" ht="14.25">
      <c r="A203" s="3" t="s">
        <v>29</v>
      </c>
      <c r="B203" s="16" t="s">
        <v>124</v>
      </c>
      <c r="C203" s="16" t="s">
        <v>125</v>
      </c>
      <c r="D203" s="17" t="s">
        <v>73</v>
      </c>
      <c r="E203" s="7">
        <v>78.5882</v>
      </c>
      <c r="F203" s="8">
        <v>0</v>
      </c>
      <c r="G203" s="4">
        <f t="shared" si="14"/>
        <v>51.08233</v>
      </c>
      <c r="H203" s="19">
        <v>98.3818181818182</v>
      </c>
      <c r="I203" s="7">
        <v>5</v>
      </c>
      <c r="J203" s="2">
        <f t="shared" si="15"/>
        <v>25.84545454545455</v>
      </c>
      <c r="K203" s="2">
        <v>100</v>
      </c>
      <c r="L203" s="7">
        <v>0</v>
      </c>
      <c r="M203" s="2">
        <f t="shared" si="16"/>
        <v>10</v>
      </c>
      <c r="N203" s="2">
        <f>J203+M203+G203</f>
        <v>86.92778454545456</v>
      </c>
    </row>
    <row r="204" spans="1:14" ht="14.25">
      <c r="A204" s="3" t="s">
        <v>326</v>
      </c>
      <c r="B204" s="16" t="s">
        <v>402</v>
      </c>
      <c r="C204" s="17" t="s">
        <v>403</v>
      </c>
      <c r="D204" s="11" t="s">
        <v>332</v>
      </c>
      <c r="E204" s="28">
        <v>78.6087</v>
      </c>
      <c r="F204" s="28">
        <v>0</v>
      </c>
      <c r="G204" s="29">
        <f t="shared" si="14"/>
        <v>51.095655</v>
      </c>
      <c r="H204" s="31">
        <v>99.2308</v>
      </c>
      <c r="I204" s="28">
        <v>1.5</v>
      </c>
      <c r="J204" s="29">
        <f t="shared" si="15"/>
        <v>25.1827</v>
      </c>
      <c r="K204" s="29">
        <v>100</v>
      </c>
      <c r="L204" s="28">
        <v>6</v>
      </c>
      <c r="M204" s="29">
        <f t="shared" si="16"/>
        <v>10.600000000000001</v>
      </c>
      <c r="N204" s="29">
        <f>G204+J204+M204</f>
        <v>86.878355</v>
      </c>
    </row>
    <row r="205" spans="1:14" ht="14.25">
      <c r="A205" s="3" t="s">
        <v>233</v>
      </c>
      <c r="B205" s="16" t="s">
        <v>234</v>
      </c>
      <c r="C205" s="16" t="s">
        <v>235</v>
      </c>
      <c r="D205" s="11" t="s">
        <v>135</v>
      </c>
      <c r="E205" s="28">
        <v>80</v>
      </c>
      <c r="F205" s="28">
        <v>0</v>
      </c>
      <c r="G205" s="29">
        <f t="shared" si="14"/>
        <v>52</v>
      </c>
      <c r="H205" s="32">
        <v>98</v>
      </c>
      <c r="I205" s="28">
        <v>1</v>
      </c>
      <c r="J205" s="29">
        <f t="shared" si="15"/>
        <v>24.75</v>
      </c>
      <c r="K205" s="29">
        <v>100</v>
      </c>
      <c r="L205" s="28">
        <v>1</v>
      </c>
      <c r="M205" s="29">
        <f t="shared" si="16"/>
        <v>10.100000000000001</v>
      </c>
      <c r="N205" s="29">
        <f>G205+J205+M205</f>
        <v>86.85</v>
      </c>
    </row>
    <row r="206" spans="1:14" ht="14.25">
      <c r="A206" s="3" t="s">
        <v>448</v>
      </c>
      <c r="B206" s="16" t="s">
        <v>510</v>
      </c>
      <c r="C206" s="17" t="s">
        <v>511</v>
      </c>
      <c r="D206" s="11" t="s">
        <v>451</v>
      </c>
      <c r="E206" s="28">
        <v>78.7391</v>
      </c>
      <c r="F206" s="28">
        <v>0</v>
      </c>
      <c r="G206" s="29">
        <f t="shared" si="14"/>
        <v>51.180414999999996</v>
      </c>
      <c r="H206" s="31">
        <v>98.4705882352941</v>
      </c>
      <c r="I206" s="28">
        <v>4</v>
      </c>
      <c r="J206" s="29">
        <f t="shared" si="15"/>
        <v>25.617647058823525</v>
      </c>
      <c r="K206" s="29">
        <v>100</v>
      </c>
      <c r="L206" s="28">
        <v>0.5</v>
      </c>
      <c r="M206" s="29">
        <f t="shared" si="16"/>
        <v>10.05</v>
      </c>
      <c r="N206" s="29">
        <f>J206+M206+G206</f>
        <v>86.84806205882353</v>
      </c>
    </row>
    <row r="207" spans="1:14" ht="14.25">
      <c r="A207" s="11" t="s">
        <v>29</v>
      </c>
      <c r="B207" s="11" t="s">
        <v>84</v>
      </c>
      <c r="C207" s="11" t="s">
        <v>85</v>
      </c>
      <c r="D207" s="12" t="s">
        <v>73</v>
      </c>
      <c r="E207" s="20">
        <v>76.45</v>
      </c>
      <c r="F207" s="8">
        <v>1.8</v>
      </c>
      <c r="G207" s="4">
        <f t="shared" si="14"/>
        <v>50.862500000000004</v>
      </c>
      <c r="H207" s="15">
        <v>98.74545454545455</v>
      </c>
      <c r="I207" s="7">
        <v>5</v>
      </c>
      <c r="J207" s="2">
        <f t="shared" si="15"/>
        <v>25.936363636363637</v>
      </c>
      <c r="K207" s="15">
        <v>100</v>
      </c>
      <c r="L207" s="7">
        <v>0</v>
      </c>
      <c r="M207" s="2">
        <f t="shared" si="16"/>
        <v>10</v>
      </c>
      <c r="N207" s="15">
        <f>J207+M207+G207</f>
        <v>86.79886363636365</v>
      </c>
    </row>
    <row r="208" spans="1:14" ht="14.25">
      <c r="A208" s="36" t="s">
        <v>326</v>
      </c>
      <c r="B208" s="36" t="s">
        <v>445</v>
      </c>
      <c r="C208" s="36" t="s">
        <v>447</v>
      </c>
      <c r="D208" s="11" t="s">
        <v>329</v>
      </c>
      <c r="E208" s="28">
        <v>76</v>
      </c>
      <c r="F208" s="28">
        <v>2</v>
      </c>
      <c r="G208" s="29">
        <f t="shared" si="14"/>
        <v>50.7</v>
      </c>
      <c r="H208" s="32">
        <v>99.0154</v>
      </c>
      <c r="I208" s="28">
        <v>3.5</v>
      </c>
      <c r="J208" s="29">
        <f t="shared" si="15"/>
        <v>25.62885</v>
      </c>
      <c r="K208" s="32">
        <v>100</v>
      </c>
      <c r="L208" s="28">
        <v>4.6667</v>
      </c>
      <c r="M208" s="29">
        <f t="shared" si="16"/>
        <v>10.46667</v>
      </c>
      <c r="N208" s="29">
        <f>G208+J208+M208</f>
        <v>86.79552000000001</v>
      </c>
    </row>
    <row r="209" spans="1:14" ht="14.25">
      <c r="A209" s="3" t="s">
        <v>29</v>
      </c>
      <c r="B209" s="16" t="s">
        <v>104</v>
      </c>
      <c r="C209" s="17" t="s">
        <v>105</v>
      </c>
      <c r="D209" s="17" t="s">
        <v>73</v>
      </c>
      <c r="E209" s="7">
        <v>77.0562</v>
      </c>
      <c r="F209" s="8">
        <v>0</v>
      </c>
      <c r="G209" s="4">
        <f t="shared" si="14"/>
        <v>50.08653</v>
      </c>
      <c r="H209" s="2">
        <v>98.8</v>
      </c>
      <c r="I209" s="7">
        <v>7</v>
      </c>
      <c r="J209" s="2">
        <f t="shared" si="15"/>
        <v>26.45</v>
      </c>
      <c r="K209" s="2">
        <v>100</v>
      </c>
      <c r="L209" s="7">
        <v>2</v>
      </c>
      <c r="M209" s="2">
        <f t="shared" si="16"/>
        <v>10.200000000000001</v>
      </c>
      <c r="N209" s="2">
        <f>J209+M209+G209</f>
        <v>86.73653</v>
      </c>
    </row>
    <row r="210" spans="1:14" ht="14.25">
      <c r="A210" s="3" t="s">
        <v>448</v>
      </c>
      <c r="B210" s="16" t="s">
        <v>512</v>
      </c>
      <c r="C210" s="17" t="s">
        <v>513</v>
      </c>
      <c r="D210" s="11" t="s">
        <v>451</v>
      </c>
      <c r="E210" s="28">
        <v>77.8261</v>
      </c>
      <c r="F210" s="28">
        <v>0</v>
      </c>
      <c r="G210" s="29">
        <f t="shared" si="14"/>
        <v>50.586965</v>
      </c>
      <c r="H210" s="31">
        <v>98.4117647058823</v>
      </c>
      <c r="I210" s="28">
        <v>4.5</v>
      </c>
      <c r="J210" s="29">
        <f t="shared" si="15"/>
        <v>25.727941176470576</v>
      </c>
      <c r="K210" s="29">
        <v>100</v>
      </c>
      <c r="L210" s="28">
        <v>3.8</v>
      </c>
      <c r="M210" s="29">
        <f t="shared" si="16"/>
        <v>10.38</v>
      </c>
      <c r="N210" s="29">
        <f>J210+M210+G210</f>
        <v>86.69490617647057</v>
      </c>
    </row>
    <row r="211" spans="1:14" ht="14.25">
      <c r="A211" s="3" t="s">
        <v>326</v>
      </c>
      <c r="B211" s="16" t="s">
        <v>372</v>
      </c>
      <c r="C211" s="17" t="s">
        <v>373</v>
      </c>
      <c r="D211" s="11" t="s">
        <v>332</v>
      </c>
      <c r="E211" s="28">
        <v>79</v>
      </c>
      <c r="F211" s="28">
        <v>0</v>
      </c>
      <c r="G211" s="29">
        <f t="shared" si="14"/>
        <v>51.35</v>
      </c>
      <c r="H211" s="31">
        <v>99.1385</v>
      </c>
      <c r="I211" s="28">
        <v>1.5</v>
      </c>
      <c r="J211" s="29">
        <f t="shared" si="15"/>
        <v>25.159625</v>
      </c>
      <c r="K211" s="29">
        <v>100</v>
      </c>
      <c r="L211" s="28">
        <v>0.5</v>
      </c>
      <c r="M211" s="29">
        <f t="shared" si="16"/>
        <v>10.05</v>
      </c>
      <c r="N211" s="29">
        <f>G211+J211+M211</f>
        <v>86.559625</v>
      </c>
    </row>
    <row r="212" spans="1:14" ht="14.25">
      <c r="A212" s="22" t="s">
        <v>448</v>
      </c>
      <c r="B212" s="23" t="s">
        <v>514</v>
      </c>
      <c r="C212" s="24" t="s">
        <v>515</v>
      </c>
      <c r="D212" s="11" t="s">
        <v>451</v>
      </c>
      <c r="E212" s="28">
        <v>73.8</v>
      </c>
      <c r="F212" s="28">
        <v>0</v>
      </c>
      <c r="G212" s="29">
        <f t="shared" si="14"/>
        <v>47.97</v>
      </c>
      <c r="H212" s="29">
        <v>98.7058823529412</v>
      </c>
      <c r="I212" s="28">
        <v>13</v>
      </c>
      <c r="J212" s="29">
        <f t="shared" si="15"/>
        <v>27.9264705882353</v>
      </c>
      <c r="K212" s="29">
        <v>100</v>
      </c>
      <c r="L212" s="28">
        <v>6.4</v>
      </c>
      <c r="M212" s="29">
        <f t="shared" si="16"/>
        <v>10.64</v>
      </c>
      <c r="N212" s="29">
        <f>J212+M212+G212</f>
        <v>86.5364705882353</v>
      </c>
    </row>
    <row r="213" spans="1:14" ht="14.25">
      <c r="A213" s="11" t="s">
        <v>132</v>
      </c>
      <c r="B213" s="11" t="s">
        <v>228</v>
      </c>
      <c r="C213" s="12" t="s">
        <v>229</v>
      </c>
      <c r="D213" s="11" t="s">
        <v>135</v>
      </c>
      <c r="E213" s="37">
        <v>76.29411764705883</v>
      </c>
      <c r="F213" s="28">
        <v>2.2</v>
      </c>
      <c r="G213" s="29">
        <f t="shared" si="14"/>
        <v>51.02117647058824</v>
      </c>
      <c r="H213" s="34">
        <v>98.31020408</v>
      </c>
      <c r="I213" s="28">
        <v>3</v>
      </c>
      <c r="J213" s="29">
        <f t="shared" si="15"/>
        <v>25.32755102</v>
      </c>
      <c r="K213" s="30">
        <v>98.20408</v>
      </c>
      <c r="L213" s="28">
        <v>2.6667</v>
      </c>
      <c r="M213" s="29">
        <f t="shared" si="16"/>
        <v>10.087078000000002</v>
      </c>
      <c r="N213" s="29">
        <f>J213+M213+G213</f>
        <v>86.43580549058825</v>
      </c>
    </row>
    <row r="214" spans="1:14" ht="14.25">
      <c r="A214" s="3" t="s">
        <v>29</v>
      </c>
      <c r="B214" s="16" t="s">
        <v>31</v>
      </c>
      <c r="C214" s="16" t="s">
        <v>32</v>
      </c>
      <c r="D214" s="16" t="s">
        <v>34</v>
      </c>
      <c r="E214" s="7">
        <v>78.1</v>
      </c>
      <c r="F214" s="8">
        <v>0</v>
      </c>
      <c r="G214" s="4">
        <f t="shared" si="14"/>
        <v>50.765</v>
      </c>
      <c r="H214" s="2">
        <v>98.50909090909092</v>
      </c>
      <c r="I214" s="7">
        <v>4</v>
      </c>
      <c r="J214" s="2">
        <f t="shared" si="15"/>
        <v>25.62727272727273</v>
      </c>
      <c r="K214" s="2">
        <v>100</v>
      </c>
      <c r="L214" s="7">
        <v>0</v>
      </c>
      <c r="M214" s="2">
        <f t="shared" si="16"/>
        <v>10</v>
      </c>
      <c r="N214" s="2">
        <f>J214+M214+G214</f>
        <v>86.39227272727273</v>
      </c>
    </row>
    <row r="215" spans="1:14" ht="14.25">
      <c r="A215" s="3" t="s">
        <v>233</v>
      </c>
      <c r="B215" s="16" t="s">
        <v>278</v>
      </c>
      <c r="C215" s="16" t="s">
        <v>279</v>
      </c>
      <c r="D215" s="11" t="s">
        <v>135</v>
      </c>
      <c r="E215" s="28">
        <v>78.5</v>
      </c>
      <c r="F215" s="28">
        <v>0</v>
      </c>
      <c r="G215" s="29">
        <f t="shared" si="14"/>
        <v>51.025</v>
      </c>
      <c r="H215" s="32">
        <v>99.2</v>
      </c>
      <c r="I215" s="28">
        <v>1</v>
      </c>
      <c r="J215" s="29">
        <f t="shared" si="15"/>
        <v>25.05</v>
      </c>
      <c r="K215" s="29">
        <v>100</v>
      </c>
      <c r="L215" s="28">
        <v>3</v>
      </c>
      <c r="M215" s="29">
        <f t="shared" si="16"/>
        <v>10.3</v>
      </c>
      <c r="N215" s="29">
        <f>G215+J215+M215</f>
        <v>86.375</v>
      </c>
    </row>
    <row r="216" spans="1:14" ht="14.25">
      <c r="A216" s="3" t="s">
        <v>448</v>
      </c>
      <c r="B216" s="16" t="s">
        <v>516</v>
      </c>
      <c r="C216" s="16" t="s">
        <v>517</v>
      </c>
      <c r="D216" s="11" t="s">
        <v>451</v>
      </c>
      <c r="E216" s="28">
        <v>74.15</v>
      </c>
      <c r="F216" s="28">
        <f>5/7+15/6</f>
        <v>3.2142857142857144</v>
      </c>
      <c r="G216" s="29">
        <f t="shared" si="14"/>
        <v>50.28678571428571</v>
      </c>
      <c r="H216" s="29">
        <v>98.1176470588235</v>
      </c>
      <c r="I216" s="28">
        <v>4</v>
      </c>
      <c r="J216" s="29">
        <f t="shared" si="15"/>
        <v>25.529411764705873</v>
      </c>
      <c r="K216" s="29">
        <v>100</v>
      </c>
      <c r="L216" s="28">
        <v>4.9</v>
      </c>
      <c r="M216" s="29">
        <f t="shared" si="16"/>
        <v>10.490000000000002</v>
      </c>
      <c r="N216" s="29">
        <f>J216+M216+G216</f>
        <v>86.30619747899159</v>
      </c>
    </row>
    <row r="217" spans="1:14" ht="14.25">
      <c r="A217" s="36" t="s">
        <v>448</v>
      </c>
      <c r="B217" s="36" t="s">
        <v>518</v>
      </c>
      <c r="C217" s="36" t="s">
        <v>519</v>
      </c>
      <c r="D217" s="36" t="s">
        <v>451</v>
      </c>
      <c r="E217" s="28">
        <v>77.4211</v>
      </c>
      <c r="F217" s="28">
        <v>0</v>
      </c>
      <c r="G217" s="29">
        <f t="shared" si="14"/>
        <v>50.323715</v>
      </c>
      <c r="H217" s="32">
        <v>98.5882352941177</v>
      </c>
      <c r="I217" s="28">
        <v>4</v>
      </c>
      <c r="J217" s="29">
        <f t="shared" si="15"/>
        <v>25.647058823529424</v>
      </c>
      <c r="K217" s="32">
        <v>100</v>
      </c>
      <c r="L217" s="28">
        <v>3.3</v>
      </c>
      <c r="M217" s="29">
        <f t="shared" si="16"/>
        <v>10.33</v>
      </c>
      <c r="N217" s="29">
        <f>J217+M217+G217</f>
        <v>86.30077382352943</v>
      </c>
    </row>
    <row r="218" spans="1:14" ht="14.25">
      <c r="A218" s="3" t="s">
        <v>132</v>
      </c>
      <c r="B218" s="16" t="s">
        <v>196</v>
      </c>
      <c r="C218" s="17" t="s">
        <v>197</v>
      </c>
      <c r="D218" s="11" t="s">
        <v>135</v>
      </c>
      <c r="E218" s="28">
        <v>78.05263157894737</v>
      </c>
      <c r="F218" s="28">
        <v>0</v>
      </c>
      <c r="G218" s="29">
        <f t="shared" si="14"/>
        <v>50.73421052631579</v>
      </c>
      <c r="H218" s="31">
        <v>98.74286</v>
      </c>
      <c r="I218" s="28">
        <v>3</v>
      </c>
      <c r="J218" s="29">
        <f t="shared" si="15"/>
        <v>25.435715</v>
      </c>
      <c r="K218" s="29">
        <v>98.2449</v>
      </c>
      <c r="L218" s="28">
        <v>2.6667</v>
      </c>
      <c r="M218" s="29">
        <f t="shared" si="16"/>
        <v>10.091160000000002</v>
      </c>
      <c r="N218" s="29">
        <f>J218+M218+G218</f>
        <v>86.2610855263158</v>
      </c>
    </row>
    <row r="219" spans="1:14" ht="14.25">
      <c r="A219" s="3" t="s">
        <v>233</v>
      </c>
      <c r="B219" s="16" t="s">
        <v>298</v>
      </c>
      <c r="C219" s="17" t="s">
        <v>299</v>
      </c>
      <c r="D219" s="11" t="s">
        <v>135</v>
      </c>
      <c r="E219" s="28">
        <v>78.2</v>
      </c>
      <c r="F219" s="28">
        <v>0</v>
      </c>
      <c r="G219" s="29">
        <f t="shared" si="14"/>
        <v>50.830000000000005</v>
      </c>
      <c r="H219" s="29">
        <v>98</v>
      </c>
      <c r="I219" s="28">
        <v>3</v>
      </c>
      <c r="J219" s="29">
        <f t="shared" si="15"/>
        <v>25.25</v>
      </c>
      <c r="K219" s="29">
        <v>100</v>
      </c>
      <c r="L219" s="28">
        <v>1</v>
      </c>
      <c r="M219" s="29">
        <f t="shared" si="16"/>
        <v>10.100000000000001</v>
      </c>
      <c r="N219" s="29">
        <f>G219+J219+M219</f>
        <v>86.18</v>
      </c>
    </row>
    <row r="220" spans="1:14" ht="14.25">
      <c r="A220" s="3" t="s">
        <v>132</v>
      </c>
      <c r="B220" s="16" t="s">
        <v>220</v>
      </c>
      <c r="C220" s="3" t="s">
        <v>221</v>
      </c>
      <c r="D220" s="11" t="s">
        <v>135</v>
      </c>
      <c r="E220" s="28">
        <v>78.41176470588235</v>
      </c>
      <c r="F220" s="28">
        <v>0</v>
      </c>
      <c r="G220" s="29">
        <f t="shared" si="14"/>
        <v>50.96764705882353</v>
      </c>
      <c r="H220" s="29">
        <v>98.32653061</v>
      </c>
      <c r="I220" s="28">
        <v>3</v>
      </c>
      <c r="J220" s="29">
        <f t="shared" si="15"/>
        <v>25.3316326525</v>
      </c>
      <c r="K220" s="29">
        <v>98.10204</v>
      </c>
      <c r="L220" s="28">
        <v>0</v>
      </c>
      <c r="M220" s="29">
        <f t="shared" si="16"/>
        <v>9.810204</v>
      </c>
      <c r="N220" s="29">
        <f>J220+M220+G220</f>
        <v>86.10948371132353</v>
      </c>
    </row>
    <row r="221" spans="1:14" ht="14.25">
      <c r="A221" s="3" t="s">
        <v>233</v>
      </c>
      <c r="B221" s="16" t="s">
        <v>316</v>
      </c>
      <c r="C221" s="17" t="s">
        <v>317</v>
      </c>
      <c r="D221" s="11" t="s">
        <v>135</v>
      </c>
      <c r="E221" s="28">
        <v>77.94736842105263</v>
      </c>
      <c r="F221" s="28">
        <v>0</v>
      </c>
      <c r="G221" s="29">
        <f t="shared" si="14"/>
        <v>50.665789473684214</v>
      </c>
      <c r="H221" s="29">
        <v>98.4</v>
      </c>
      <c r="I221" s="28">
        <v>3</v>
      </c>
      <c r="J221" s="29">
        <f t="shared" si="15"/>
        <v>25.35</v>
      </c>
      <c r="K221" s="29">
        <v>100</v>
      </c>
      <c r="L221" s="28">
        <v>0</v>
      </c>
      <c r="M221" s="29">
        <f t="shared" si="16"/>
        <v>10</v>
      </c>
      <c r="N221" s="29">
        <f>G221+J221+M221</f>
        <v>86.01578947368421</v>
      </c>
    </row>
    <row r="222" spans="1:14" ht="14.25">
      <c r="A222" s="3" t="s">
        <v>448</v>
      </c>
      <c r="B222" s="16" t="s">
        <v>520</v>
      </c>
      <c r="C222" s="17" t="s">
        <v>521</v>
      </c>
      <c r="D222" s="11" t="s">
        <v>451</v>
      </c>
      <c r="E222" s="28">
        <v>74.35</v>
      </c>
      <c r="F222" s="28">
        <v>0</v>
      </c>
      <c r="G222" s="29">
        <f t="shared" si="14"/>
        <v>48.3275</v>
      </c>
      <c r="H222" s="29">
        <v>99.2941176470588</v>
      </c>
      <c r="I222" s="28">
        <v>8.5</v>
      </c>
      <c r="J222" s="29">
        <f t="shared" si="15"/>
        <v>26.9485294117647</v>
      </c>
      <c r="K222" s="29">
        <v>100</v>
      </c>
      <c r="L222" s="28">
        <v>2</v>
      </c>
      <c r="M222" s="29">
        <f t="shared" si="16"/>
        <v>10.200000000000001</v>
      </c>
      <c r="N222" s="29">
        <f>J222+M222+G222</f>
        <v>85.4760294117647</v>
      </c>
    </row>
    <row r="223" spans="1:14" ht="14.25">
      <c r="A223" s="3" t="s">
        <v>448</v>
      </c>
      <c r="B223" s="17" t="s">
        <v>522</v>
      </c>
      <c r="C223" s="17" t="s">
        <v>523</v>
      </c>
      <c r="D223" s="11" t="s">
        <v>451</v>
      </c>
      <c r="E223" s="28">
        <v>75.8824</v>
      </c>
      <c r="F223" s="28">
        <v>0</v>
      </c>
      <c r="G223" s="29">
        <f t="shared" si="14"/>
        <v>49.32356000000001</v>
      </c>
      <c r="H223" s="29">
        <v>98.5294117647059</v>
      </c>
      <c r="I223" s="28">
        <v>4</v>
      </c>
      <c r="J223" s="29">
        <f t="shared" si="15"/>
        <v>25.632352941176475</v>
      </c>
      <c r="K223" s="29">
        <v>100</v>
      </c>
      <c r="L223" s="28">
        <v>4.9</v>
      </c>
      <c r="M223" s="29">
        <f t="shared" si="16"/>
        <v>10.490000000000002</v>
      </c>
      <c r="N223" s="29">
        <f>J223+M223+G223</f>
        <v>85.44591294117649</v>
      </c>
    </row>
    <row r="224" spans="1:14" ht="14.25">
      <c r="A224" s="3" t="s">
        <v>233</v>
      </c>
      <c r="B224" s="16" t="s">
        <v>312</v>
      </c>
      <c r="C224" s="3" t="s">
        <v>313</v>
      </c>
      <c r="D224" s="11" t="s">
        <v>135</v>
      </c>
      <c r="E224" s="28">
        <v>76.3157894736842</v>
      </c>
      <c r="F224" s="28">
        <v>0</v>
      </c>
      <c r="G224" s="29">
        <f t="shared" si="14"/>
        <v>49.60526315789473</v>
      </c>
      <c r="H224" s="31">
        <v>98.4</v>
      </c>
      <c r="I224" s="28">
        <v>2</v>
      </c>
      <c r="J224" s="29">
        <f t="shared" si="15"/>
        <v>25.1</v>
      </c>
      <c r="K224" s="29">
        <v>100</v>
      </c>
      <c r="L224" s="28">
        <v>6.6667000000000005</v>
      </c>
      <c r="M224" s="29">
        <f t="shared" si="16"/>
        <v>10.666670000000002</v>
      </c>
      <c r="N224" s="29">
        <f>G224+J224+M224</f>
        <v>85.37193315789473</v>
      </c>
    </row>
    <row r="225" spans="1:14" ht="14.25">
      <c r="A225" s="3" t="s">
        <v>233</v>
      </c>
      <c r="B225" s="16" t="s">
        <v>294</v>
      </c>
      <c r="C225" s="17" t="s">
        <v>295</v>
      </c>
      <c r="D225" s="11" t="s">
        <v>135</v>
      </c>
      <c r="E225" s="28">
        <v>75.86363636363636</v>
      </c>
      <c r="F225" s="28">
        <v>0</v>
      </c>
      <c r="G225" s="29">
        <f t="shared" si="14"/>
        <v>49.31136363636364</v>
      </c>
      <c r="H225" s="31">
        <v>98.4</v>
      </c>
      <c r="I225" s="28">
        <v>3</v>
      </c>
      <c r="J225" s="29">
        <f t="shared" si="15"/>
        <v>25.35</v>
      </c>
      <c r="K225" s="29">
        <v>100</v>
      </c>
      <c r="L225" s="28">
        <v>5.8332999999999995</v>
      </c>
      <c r="M225" s="29">
        <f t="shared" si="16"/>
        <v>10.58333</v>
      </c>
      <c r="N225" s="29">
        <f>G225+J225+M225</f>
        <v>85.24469363636364</v>
      </c>
    </row>
    <row r="226" spans="1:14" ht="14.25">
      <c r="A226" s="3" t="s">
        <v>326</v>
      </c>
      <c r="B226" s="16" t="s">
        <v>360</v>
      </c>
      <c r="C226" s="17" t="s">
        <v>361</v>
      </c>
      <c r="D226" s="11" t="s">
        <v>332</v>
      </c>
      <c r="E226" s="28">
        <v>73.25</v>
      </c>
      <c r="F226" s="28">
        <v>0</v>
      </c>
      <c r="G226" s="29">
        <f t="shared" si="14"/>
        <v>47.612500000000004</v>
      </c>
      <c r="H226" s="29">
        <v>99.1077</v>
      </c>
      <c r="I226" s="28">
        <v>4.5</v>
      </c>
      <c r="J226" s="29">
        <f t="shared" si="15"/>
        <v>25.901925</v>
      </c>
      <c r="K226" s="29">
        <v>100</v>
      </c>
      <c r="L226" s="28">
        <v>17</v>
      </c>
      <c r="M226" s="29">
        <f t="shared" si="16"/>
        <v>11.700000000000001</v>
      </c>
      <c r="N226" s="29">
        <f>G226+J226+M226</f>
        <v>85.214425</v>
      </c>
    </row>
    <row r="227" spans="1:14" ht="14.25">
      <c r="A227" s="36" t="s">
        <v>326</v>
      </c>
      <c r="B227" s="36" t="s">
        <v>418</v>
      </c>
      <c r="C227" s="36" t="s">
        <v>419</v>
      </c>
      <c r="D227" s="36" t="s">
        <v>329</v>
      </c>
      <c r="E227" s="28">
        <v>76.3684</v>
      </c>
      <c r="F227" s="28">
        <v>0</v>
      </c>
      <c r="G227" s="32">
        <f t="shared" si="14"/>
        <v>49.63946</v>
      </c>
      <c r="H227" s="32">
        <v>99.2</v>
      </c>
      <c r="I227" s="28">
        <v>1.5</v>
      </c>
      <c r="J227" s="32">
        <f t="shared" si="15"/>
        <v>25.175</v>
      </c>
      <c r="K227" s="32">
        <v>100</v>
      </c>
      <c r="L227" s="28">
        <v>3.8333</v>
      </c>
      <c r="M227" s="32">
        <f t="shared" si="16"/>
        <v>10.38333</v>
      </c>
      <c r="N227" s="32">
        <f>G227+J227+M227</f>
        <v>85.19779</v>
      </c>
    </row>
    <row r="228" spans="1:14" ht="14.25">
      <c r="A228" s="36" t="s">
        <v>326</v>
      </c>
      <c r="B228" s="36" t="s">
        <v>411</v>
      </c>
      <c r="C228" s="36" t="s">
        <v>412</v>
      </c>
      <c r="D228" s="36" t="s">
        <v>329</v>
      </c>
      <c r="E228" s="28">
        <v>75.8947</v>
      </c>
      <c r="F228" s="28">
        <v>0</v>
      </c>
      <c r="G228" s="32">
        <f t="shared" si="14"/>
        <v>49.331555</v>
      </c>
      <c r="H228" s="32">
        <v>99.1077</v>
      </c>
      <c r="I228" s="28">
        <v>2.5</v>
      </c>
      <c r="J228" s="32">
        <f t="shared" si="15"/>
        <v>25.401925</v>
      </c>
      <c r="K228" s="32">
        <v>100</v>
      </c>
      <c r="L228" s="28">
        <v>3.8333</v>
      </c>
      <c r="M228" s="32">
        <f t="shared" si="16"/>
        <v>10.38333</v>
      </c>
      <c r="N228" s="32">
        <f>G228+J228+M228</f>
        <v>85.11681</v>
      </c>
    </row>
    <row r="229" spans="1:14" ht="14.25">
      <c r="A229" s="3" t="s">
        <v>132</v>
      </c>
      <c r="B229" s="16" t="s">
        <v>200</v>
      </c>
      <c r="C229" s="17" t="s">
        <v>201</v>
      </c>
      <c r="D229" s="11" t="s">
        <v>135</v>
      </c>
      <c r="E229" s="28">
        <v>76.63157894736842</v>
      </c>
      <c r="F229" s="28">
        <v>0</v>
      </c>
      <c r="G229" s="29">
        <f t="shared" si="14"/>
        <v>49.81052631578948</v>
      </c>
      <c r="H229" s="31">
        <v>98.6449</v>
      </c>
      <c r="I229" s="28">
        <v>3</v>
      </c>
      <c r="J229" s="29">
        <f t="shared" si="15"/>
        <v>25.411225</v>
      </c>
      <c r="K229" s="29">
        <v>98.06122</v>
      </c>
      <c r="L229" s="28">
        <v>0</v>
      </c>
      <c r="M229" s="29">
        <f t="shared" si="16"/>
        <v>9.806122000000002</v>
      </c>
      <c r="N229" s="29">
        <f>J229+M229+G229</f>
        <v>85.02787331578949</v>
      </c>
    </row>
    <row r="230" spans="1:14" ht="14.25">
      <c r="A230" s="36" t="s">
        <v>448</v>
      </c>
      <c r="B230" s="36" t="s">
        <v>524</v>
      </c>
      <c r="C230" s="36" t="s">
        <v>525</v>
      </c>
      <c r="D230" s="36" t="s">
        <v>451</v>
      </c>
      <c r="E230" s="28">
        <v>75.15</v>
      </c>
      <c r="F230" s="28">
        <v>0</v>
      </c>
      <c r="G230" s="29">
        <f t="shared" si="14"/>
        <v>48.847500000000004</v>
      </c>
      <c r="H230" s="32">
        <v>99.0588235294118</v>
      </c>
      <c r="I230" s="28">
        <v>4</v>
      </c>
      <c r="J230" s="29">
        <f t="shared" si="15"/>
        <v>25.76470588235295</v>
      </c>
      <c r="K230" s="32">
        <v>100</v>
      </c>
      <c r="L230" s="28">
        <v>0.5</v>
      </c>
      <c r="M230" s="29">
        <f t="shared" si="16"/>
        <v>10.05</v>
      </c>
      <c r="N230" s="29">
        <f>J230+M230+G230</f>
        <v>84.66220588235296</v>
      </c>
    </row>
    <row r="231" spans="1:14" ht="14.25">
      <c r="A231" s="11" t="s">
        <v>448</v>
      </c>
      <c r="B231" s="11" t="s">
        <v>526</v>
      </c>
      <c r="C231" s="12" t="s">
        <v>527</v>
      </c>
      <c r="D231" s="11" t="s">
        <v>451</v>
      </c>
      <c r="E231" s="37">
        <v>74.05</v>
      </c>
      <c r="F231" s="28">
        <v>0.5</v>
      </c>
      <c r="G231" s="29">
        <f t="shared" si="14"/>
        <v>48.4575</v>
      </c>
      <c r="H231" s="34">
        <v>99.1176470588235</v>
      </c>
      <c r="I231" s="28">
        <v>4</v>
      </c>
      <c r="J231" s="29">
        <f t="shared" si="15"/>
        <v>25.779411764705873</v>
      </c>
      <c r="K231" s="30">
        <v>100</v>
      </c>
      <c r="L231" s="28">
        <v>4.1</v>
      </c>
      <c r="M231" s="29">
        <f t="shared" si="16"/>
        <v>10.41</v>
      </c>
      <c r="N231" s="29">
        <f>J231+M231+G231</f>
        <v>84.64691176470588</v>
      </c>
    </row>
    <row r="232" spans="1:14" ht="14.25">
      <c r="A232" s="3" t="s">
        <v>29</v>
      </c>
      <c r="B232" s="16" t="s">
        <v>86</v>
      </c>
      <c r="C232" s="16" t="s">
        <v>87</v>
      </c>
      <c r="D232" s="17" t="s">
        <v>73</v>
      </c>
      <c r="E232" s="7">
        <v>74.2105</v>
      </c>
      <c r="F232" s="8">
        <v>0.5</v>
      </c>
      <c r="G232" s="4">
        <f t="shared" si="14"/>
        <v>48.561825</v>
      </c>
      <c r="H232" s="2">
        <v>98.81818181818181</v>
      </c>
      <c r="I232" s="7">
        <v>5</v>
      </c>
      <c r="J232" s="2">
        <f t="shared" si="15"/>
        <v>25.954545454545453</v>
      </c>
      <c r="K232" s="2">
        <v>100</v>
      </c>
      <c r="L232" s="7">
        <v>0</v>
      </c>
      <c r="M232" s="2">
        <f t="shared" si="16"/>
        <v>10</v>
      </c>
      <c r="N232" s="2">
        <f>J232+M232+G232</f>
        <v>84.51637045454545</v>
      </c>
    </row>
    <row r="233" spans="1:14" ht="14.25">
      <c r="A233" s="3" t="s">
        <v>233</v>
      </c>
      <c r="B233" s="16" t="s">
        <v>238</v>
      </c>
      <c r="C233" s="17" t="s">
        <v>239</v>
      </c>
      <c r="D233" s="11" t="s">
        <v>135</v>
      </c>
      <c r="E233" s="28">
        <v>78.32</v>
      </c>
      <c r="F233" s="28">
        <v>0</v>
      </c>
      <c r="G233" s="29">
        <f t="shared" si="14"/>
        <v>50.907999999999994</v>
      </c>
      <c r="H233" s="29">
        <v>97.8</v>
      </c>
      <c r="I233" s="35">
        <v>-4</v>
      </c>
      <c r="J233" s="29">
        <f t="shared" si="15"/>
        <v>23.45</v>
      </c>
      <c r="K233" s="29">
        <v>100</v>
      </c>
      <c r="L233" s="28">
        <v>0</v>
      </c>
      <c r="M233" s="29">
        <f t="shared" si="16"/>
        <v>10</v>
      </c>
      <c r="N233" s="29">
        <f>G233+J233+M233</f>
        <v>84.35799999999999</v>
      </c>
    </row>
    <row r="234" spans="1:14" ht="14.25">
      <c r="A234" s="11" t="s">
        <v>29</v>
      </c>
      <c r="B234" s="11" t="s">
        <v>55</v>
      </c>
      <c r="C234" s="11" t="s">
        <v>56</v>
      </c>
      <c r="D234" s="11" t="s">
        <v>34</v>
      </c>
      <c r="E234" s="20">
        <v>68.9444</v>
      </c>
      <c r="F234" s="8">
        <v>0.6</v>
      </c>
      <c r="G234" s="4">
        <f t="shared" si="14"/>
        <v>45.20386</v>
      </c>
      <c r="H234" s="21">
        <v>98.67272727272729</v>
      </c>
      <c r="I234" s="7">
        <v>13.5</v>
      </c>
      <c r="J234" s="2">
        <f t="shared" si="15"/>
        <v>28.04318181818182</v>
      </c>
      <c r="K234" s="15">
        <v>100</v>
      </c>
      <c r="L234" s="7">
        <v>3.8333</v>
      </c>
      <c r="M234" s="2">
        <f t="shared" si="16"/>
        <v>10.38333</v>
      </c>
      <c r="N234" s="15">
        <f>J234+M234+G234</f>
        <v>83.63037181818183</v>
      </c>
    </row>
    <row r="235" spans="1:14" ht="14.25">
      <c r="A235" s="3" t="s">
        <v>132</v>
      </c>
      <c r="B235" s="16" t="s">
        <v>158</v>
      </c>
      <c r="C235" s="17" t="s">
        <v>159</v>
      </c>
      <c r="D235" s="11" t="s">
        <v>135</v>
      </c>
      <c r="E235" s="28">
        <v>73</v>
      </c>
      <c r="F235" s="28">
        <v>0.7142857142857143</v>
      </c>
      <c r="G235" s="29">
        <f t="shared" si="14"/>
        <v>47.91428571428571</v>
      </c>
      <c r="H235" s="29">
        <v>98.34693878</v>
      </c>
      <c r="I235" s="28">
        <v>2</v>
      </c>
      <c r="J235" s="29">
        <f t="shared" si="15"/>
        <v>25.086734695</v>
      </c>
      <c r="K235" s="29">
        <v>98.06122</v>
      </c>
      <c r="L235" s="28">
        <v>0</v>
      </c>
      <c r="M235" s="29">
        <f t="shared" si="16"/>
        <v>9.806122000000002</v>
      </c>
      <c r="N235" s="29">
        <f>J235+M235+G235</f>
        <v>82.80714240928572</v>
      </c>
    </row>
  </sheetData>
  <mergeCells count="8">
    <mergeCell ref="A1:A2"/>
    <mergeCell ref="B1:B2"/>
    <mergeCell ref="C1:C2"/>
    <mergeCell ref="D1:D2"/>
    <mergeCell ref="N1:N2"/>
    <mergeCell ref="E1:G1"/>
    <mergeCell ref="H1:J1"/>
    <mergeCell ref="K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34">
      <selection activeCell="M2" sqref="M2"/>
    </sheetView>
  </sheetViews>
  <sheetFormatPr defaultColWidth="9.00390625" defaultRowHeight="14.25"/>
  <cols>
    <col min="1" max="1" width="9.875" style="0" bestFit="1" customWidth="1"/>
    <col min="2" max="2" width="10.25390625" style="0" bestFit="1" customWidth="1"/>
    <col min="3" max="3" width="6.375" style="0" bestFit="1" customWidth="1"/>
    <col min="4" max="4" width="11.375" style="0" bestFit="1" customWidth="1"/>
    <col min="5" max="6" width="9.625" style="0" bestFit="1" customWidth="1"/>
    <col min="7" max="7" width="14.25390625" style="0" bestFit="1" customWidth="1"/>
    <col min="8" max="9" width="9.625" style="0" bestFit="1" customWidth="1"/>
    <col min="10" max="10" width="14.25390625" style="0" bestFit="1" customWidth="1"/>
    <col min="11" max="12" width="9.625" style="0" bestFit="1" customWidth="1"/>
    <col min="13" max="13" width="14.25390625" style="0" bestFit="1" customWidth="1"/>
    <col min="14" max="14" width="16.75390625" style="0" bestFit="1" customWidth="1"/>
  </cols>
  <sheetData>
    <row r="1" spans="1:14" ht="14.25">
      <c r="A1" s="67" t="s">
        <v>0</v>
      </c>
      <c r="B1" s="67" t="s">
        <v>2</v>
      </c>
      <c r="C1" s="67" t="s">
        <v>4</v>
      </c>
      <c r="D1" s="67" t="s">
        <v>5</v>
      </c>
      <c r="E1" s="61" t="s">
        <v>7</v>
      </c>
      <c r="F1" s="62"/>
      <c r="G1" s="63"/>
      <c r="H1" s="64" t="s">
        <v>9</v>
      </c>
      <c r="I1" s="65"/>
      <c r="J1" s="66"/>
      <c r="K1" s="64" t="s">
        <v>11</v>
      </c>
      <c r="L1" s="65"/>
      <c r="M1" s="66"/>
      <c r="N1" s="59" t="s">
        <v>13</v>
      </c>
    </row>
    <row r="2" spans="1:14" ht="14.25">
      <c r="A2" s="68"/>
      <c r="B2" s="68"/>
      <c r="C2" s="68"/>
      <c r="D2" s="68"/>
      <c r="E2" s="2" t="s">
        <v>14</v>
      </c>
      <c r="F2" s="3" t="s">
        <v>16</v>
      </c>
      <c r="G2" s="4" t="s">
        <v>17</v>
      </c>
      <c r="H2" s="4" t="s">
        <v>18</v>
      </c>
      <c r="I2" s="2" t="s">
        <v>19</v>
      </c>
      <c r="J2" s="4" t="s">
        <v>20</v>
      </c>
      <c r="K2" s="3" t="s">
        <v>22</v>
      </c>
      <c r="L2" s="4" t="s">
        <v>24</v>
      </c>
      <c r="M2" s="4" t="s">
        <v>26</v>
      </c>
      <c r="N2" s="60"/>
    </row>
    <row r="3" spans="1:14" ht="14.25">
      <c r="A3" s="5" t="s">
        <v>28</v>
      </c>
      <c r="B3" s="6" t="s">
        <v>30</v>
      </c>
      <c r="C3" s="6" t="s">
        <v>32</v>
      </c>
      <c r="D3" s="6" t="s">
        <v>33</v>
      </c>
      <c r="E3" s="7">
        <v>78.1</v>
      </c>
      <c r="F3" s="8">
        <v>0</v>
      </c>
      <c r="G3" s="4">
        <f aca="true" t="shared" si="0" ref="G3:G51">(E3+F3)*0.65</f>
        <v>50.765</v>
      </c>
      <c r="H3" s="2">
        <v>98.50909090909092</v>
      </c>
      <c r="I3" s="7">
        <v>4</v>
      </c>
      <c r="J3" s="2">
        <f aca="true" t="shared" si="1" ref="J3:J51">(H3+I3)*0.25</f>
        <v>25.62727272727273</v>
      </c>
      <c r="K3" s="2">
        <v>100</v>
      </c>
      <c r="L3" s="7">
        <v>0</v>
      </c>
      <c r="M3" s="2">
        <f aca="true" t="shared" si="2" ref="M3:M51">(K3+L3)*0.1</f>
        <v>10</v>
      </c>
      <c r="N3" s="9">
        <f aca="true" t="shared" si="3" ref="N3:N51">J3+M3+G3</f>
        <v>86.39227272727273</v>
      </c>
    </row>
    <row r="4" spans="1:14" ht="14.25">
      <c r="A4" s="11" t="s">
        <v>29</v>
      </c>
      <c r="B4" s="11" t="s">
        <v>35</v>
      </c>
      <c r="C4" s="12" t="s">
        <v>36</v>
      </c>
      <c r="D4" s="11" t="s">
        <v>34</v>
      </c>
      <c r="E4" s="13">
        <v>86</v>
      </c>
      <c r="F4" s="8">
        <v>0</v>
      </c>
      <c r="G4" s="4">
        <f t="shared" si="0"/>
        <v>55.9</v>
      </c>
      <c r="H4" s="14">
        <v>98.89090909090909</v>
      </c>
      <c r="I4" s="7">
        <v>16.5</v>
      </c>
      <c r="J4" s="2">
        <f t="shared" si="1"/>
        <v>28.847727272727273</v>
      </c>
      <c r="K4" s="15">
        <v>100</v>
      </c>
      <c r="L4" s="7">
        <v>11.6667</v>
      </c>
      <c r="M4" s="2">
        <f t="shared" si="2"/>
        <v>11.166670000000002</v>
      </c>
      <c r="N4" s="15">
        <f t="shared" si="3"/>
        <v>95.91439727272727</v>
      </c>
    </row>
    <row r="5" spans="1:14" ht="14.25">
      <c r="A5" s="3" t="s">
        <v>528</v>
      </c>
      <c r="B5" s="16" t="s">
        <v>37</v>
      </c>
      <c r="C5" s="17" t="s">
        <v>38</v>
      </c>
      <c r="D5" s="16" t="s">
        <v>529</v>
      </c>
      <c r="E5" s="7">
        <v>79</v>
      </c>
      <c r="F5" s="8">
        <v>0</v>
      </c>
      <c r="G5" s="4">
        <f t="shared" si="0"/>
        <v>51.35</v>
      </c>
      <c r="H5" s="18">
        <v>98.9818181818182</v>
      </c>
      <c r="I5" s="7">
        <v>10</v>
      </c>
      <c r="J5" s="2">
        <f t="shared" si="1"/>
        <v>27.24545454545455</v>
      </c>
      <c r="K5" s="2">
        <v>100</v>
      </c>
      <c r="L5" s="7">
        <v>1</v>
      </c>
      <c r="M5" s="2">
        <f t="shared" si="2"/>
        <v>10.100000000000001</v>
      </c>
      <c r="N5" s="2">
        <f t="shared" si="3"/>
        <v>88.69545454545455</v>
      </c>
    </row>
    <row r="6" spans="1:14" ht="14.25">
      <c r="A6" s="3" t="s">
        <v>29</v>
      </c>
      <c r="B6" s="16" t="s">
        <v>39</v>
      </c>
      <c r="C6" s="17" t="s">
        <v>40</v>
      </c>
      <c r="D6" s="16" t="s">
        <v>34</v>
      </c>
      <c r="E6" s="7">
        <v>83.4</v>
      </c>
      <c r="F6" s="8">
        <v>0</v>
      </c>
      <c r="G6" s="4">
        <f t="shared" si="0"/>
        <v>54.21000000000001</v>
      </c>
      <c r="H6" s="19">
        <v>98.83636363636364</v>
      </c>
      <c r="I6" s="7">
        <v>5</v>
      </c>
      <c r="J6" s="2">
        <f t="shared" si="1"/>
        <v>25.95909090909091</v>
      </c>
      <c r="K6" s="2">
        <v>100</v>
      </c>
      <c r="L6" s="7">
        <v>0</v>
      </c>
      <c r="M6" s="2">
        <f t="shared" si="2"/>
        <v>10</v>
      </c>
      <c r="N6" s="2">
        <f t="shared" si="3"/>
        <v>90.16909090909093</v>
      </c>
    </row>
    <row r="7" spans="1:14" ht="14.25">
      <c r="A7" s="11" t="s">
        <v>29</v>
      </c>
      <c r="B7" s="11" t="s">
        <v>41</v>
      </c>
      <c r="C7" s="12" t="s">
        <v>42</v>
      </c>
      <c r="D7" s="11" t="s">
        <v>34</v>
      </c>
      <c r="E7" s="20">
        <v>87.2</v>
      </c>
      <c r="F7" s="8">
        <v>0</v>
      </c>
      <c r="G7" s="4">
        <f t="shared" si="0"/>
        <v>56.68000000000001</v>
      </c>
      <c r="H7" s="15">
        <v>99</v>
      </c>
      <c r="I7" s="7">
        <v>18.5</v>
      </c>
      <c r="J7" s="2">
        <f t="shared" si="1"/>
        <v>29.375</v>
      </c>
      <c r="K7" s="15">
        <v>100</v>
      </c>
      <c r="L7" s="7">
        <v>2.8333</v>
      </c>
      <c r="M7" s="2">
        <f t="shared" si="2"/>
        <v>10.28333</v>
      </c>
      <c r="N7" s="15">
        <f t="shared" si="3"/>
        <v>96.33833000000001</v>
      </c>
    </row>
    <row r="8" spans="1:14" ht="14.25">
      <c r="A8" s="3" t="s">
        <v>29</v>
      </c>
      <c r="B8" s="16" t="s">
        <v>43</v>
      </c>
      <c r="C8" s="16" t="s">
        <v>44</v>
      </c>
      <c r="D8" s="16" t="s">
        <v>34</v>
      </c>
      <c r="E8" s="7">
        <v>78.3</v>
      </c>
      <c r="F8" s="8">
        <v>0</v>
      </c>
      <c r="G8" s="4">
        <f t="shared" si="0"/>
        <v>50.895</v>
      </c>
      <c r="H8" s="19">
        <v>98.7818181818182</v>
      </c>
      <c r="I8" s="7">
        <v>5</v>
      </c>
      <c r="J8" s="2">
        <f t="shared" si="1"/>
        <v>25.94545454545455</v>
      </c>
      <c r="K8" s="2">
        <v>100</v>
      </c>
      <c r="L8" s="7">
        <v>6.8333</v>
      </c>
      <c r="M8" s="2">
        <f t="shared" si="2"/>
        <v>10.68333</v>
      </c>
      <c r="N8" s="2">
        <f t="shared" si="3"/>
        <v>87.52378454545456</v>
      </c>
    </row>
    <row r="9" spans="1:14" ht="14.25">
      <c r="A9" s="3" t="s">
        <v>29</v>
      </c>
      <c r="B9" s="16" t="s">
        <v>45</v>
      </c>
      <c r="C9" s="17" t="s">
        <v>46</v>
      </c>
      <c r="D9" s="16" t="s">
        <v>34</v>
      </c>
      <c r="E9" s="7">
        <v>81.2</v>
      </c>
      <c r="F9" s="8">
        <v>0</v>
      </c>
      <c r="G9" s="4">
        <f t="shared" si="0"/>
        <v>52.78</v>
      </c>
      <c r="H9" s="18">
        <v>98.67272727272727</v>
      </c>
      <c r="I9" s="7">
        <v>7</v>
      </c>
      <c r="J9" s="2">
        <f t="shared" si="1"/>
        <v>26.418181818181818</v>
      </c>
      <c r="K9" s="2">
        <v>100</v>
      </c>
      <c r="L9" s="7">
        <v>4.3333</v>
      </c>
      <c r="M9" s="2">
        <f t="shared" si="2"/>
        <v>10.43333</v>
      </c>
      <c r="N9" s="2">
        <f t="shared" si="3"/>
        <v>89.63151181818182</v>
      </c>
    </row>
    <row r="10" spans="1:14" ht="14.25">
      <c r="A10" s="3" t="s">
        <v>29</v>
      </c>
      <c r="B10" s="16" t="s">
        <v>47</v>
      </c>
      <c r="C10" s="17" t="s">
        <v>48</v>
      </c>
      <c r="D10" s="16" t="s">
        <v>34</v>
      </c>
      <c r="E10" s="7">
        <v>84.75</v>
      </c>
      <c r="F10" s="8">
        <v>0</v>
      </c>
      <c r="G10" s="4">
        <f t="shared" si="0"/>
        <v>55.0875</v>
      </c>
      <c r="H10" s="2">
        <v>98.89090909090909</v>
      </c>
      <c r="I10" s="7">
        <v>10</v>
      </c>
      <c r="J10" s="2">
        <f t="shared" si="1"/>
        <v>27.222727272727273</v>
      </c>
      <c r="K10" s="2">
        <v>100</v>
      </c>
      <c r="L10" s="7">
        <v>3</v>
      </c>
      <c r="M10" s="2">
        <f t="shared" si="2"/>
        <v>10.3</v>
      </c>
      <c r="N10" s="2">
        <f t="shared" si="3"/>
        <v>92.61022727272727</v>
      </c>
    </row>
    <row r="11" spans="1:14" ht="14.25">
      <c r="A11" s="3" t="s">
        <v>29</v>
      </c>
      <c r="B11" s="16" t="s">
        <v>49</v>
      </c>
      <c r="C11" s="17" t="s">
        <v>50</v>
      </c>
      <c r="D11" s="16" t="s">
        <v>34</v>
      </c>
      <c r="E11" s="7">
        <v>84.7</v>
      </c>
      <c r="F11" s="8">
        <v>2</v>
      </c>
      <c r="G11" s="4">
        <f t="shared" si="0"/>
        <v>56.355000000000004</v>
      </c>
      <c r="H11" s="2">
        <v>98.92727272727272</v>
      </c>
      <c r="I11" s="7">
        <v>36</v>
      </c>
      <c r="J11" s="2">
        <f t="shared" si="1"/>
        <v>33.731818181818184</v>
      </c>
      <c r="K11" s="2">
        <v>100</v>
      </c>
      <c r="L11" s="7">
        <v>3</v>
      </c>
      <c r="M11" s="2">
        <f t="shared" si="2"/>
        <v>10.3</v>
      </c>
      <c r="N11" s="2">
        <f t="shared" si="3"/>
        <v>100.38681818181819</v>
      </c>
    </row>
    <row r="12" spans="1:14" ht="14.25">
      <c r="A12" s="3" t="s">
        <v>29</v>
      </c>
      <c r="B12" s="16" t="s">
        <v>51</v>
      </c>
      <c r="C12" s="16" t="s">
        <v>52</v>
      </c>
      <c r="D12" s="16" t="s">
        <v>34</v>
      </c>
      <c r="E12" s="7">
        <v>82.85</v>
      </c>
      <c r="F12" s="8">
        <v>0</v>
      </c>
      <c r="G12" s="4">
        <f t="shared" si="0"/>
        <v>53.8525</v>
      </c>
      <c r="H12" s="2">
        <v>98.56363636363636</v>
      </c>
      <c r="I12" s="7">
        <v>6</v>
      </c>
      <c r="J12" s="2">
        <f t="shared" si="1"/>
        <v>26.14090909090909</v>
      </c>
      <c r="K12" s="2">
        <v>100</v>
      </c>
      <c r="L12" s="7">
        <v>2.8333</v>
      </c>
      <c r="M12" s="2">
        <f t="shared" si="2"/>
        <v>10.28333</v>
      </c>
      <c r="N12" s="2">
        <f t="shared" si="3"/>
        <v>90.27673909090909</v>
      </c>
    </row>
    <row r="13" spans="1:14" ht="14.25">
      <c r="A13" s="3" t="s">
        <v>29</v>
      </c>
      <c r="B13" s="16" t="s">
        <v>53</v>
      </c>
      <c r="C13" s="16" t="s">
        <v>54</v>
      </c>
      <c r="D13" s="16" t="s">
        <v>34</v>
      </c>
      <c r="E13" s="7">
        <v>81.85</v>
      </c>
      <c r="F13" s="8">
        <v>0.8333333333333334</v>
      </c>
      <c r="G13" s="4">
        <f t="shared" si="0"/>
        <v>53.744166666666665</v>
      </c>
      <c r="H13" s="2">
        <v>98.49090909090908</v>
      </c>
      <c r="I13" s="7">
        <v>15</v>
      </c>
      <c r="J13" s="2">
        <f t="shared" si="1"/>
        <v>28.37272727272727</v>
      </c>
      <c r="K13" s="2">
        <v>100</v>
      </c>
      <c r="L13" s="7">
        <v>8.3333</v>
      </c>
      <c r="M13" s="2">
        <f t="shared" si="2"/>
        <v>10.83333</v>
      </c>
      <c r="N13" s="2">
        <f t="shared" si="3"/>
        <v>92.95022393939394</v>
      </c>
    </row>
    <row r="14" spans="1:14" ht="14.25">
      <c r="A14" s="11" t="s">
        <v>29</v>
      </c>
      <c r="B14" s="11" t="s">
        <v>55</v>
      </c>
      <c r="C14" s="11" t="s">
        <v>56</v>
      </c>
      <c r="D14" s="11" t="s">
        <v>34</v>
      </c>
      <c r="E14" s="20">
        <v>68.9444</v>
      </c>
      <c r="F14" s="8">
        <v>0.6</v>
      </c>
      <c r="G14" s="4">
        <f t="shared" si="0"/>
        <v>45.20386</v>
      </c>
      <c r="H14" s="21">
        <v>98.67272727272729</v>
      </c>
      <c r="I14" s="7">
        <v>13.5</v>
      </c>
      <c r="J14" s="2">
        <f t="shared" si="1"/>
        <v>28.04318181818182</v>
      </c>
      <c r="K14" s="15">
        <v>100</v>
      </c>
      <c r="L14" s="7">
        <v>3.8333</v>
      </c>
      <c r="M14" s="2">
        <f t="shared" si="2"/>
        <v>10.38333</v>
      </c>
      <c r="N14" s="15">
        <f t="shared" si="3"/>
        <v>83.63037181818183</v>
      </c>
    </row>
    <row r="15" spans="1:14" ht="14.25">
      <c r="A15" s="3" t="s">
        <v>29</v>
      </c>
      <c r="B15" s="16" t="s">
        <v>57</v>
      </c>
      <c r="C15" s="3" t="s">
        <v>58</v>
      </c>
      <c r="D15" s="16" t="s">
        <v>34</v>
      </c>
      <c r="E15" s="7">
        <v>81</v>
      </c>
      <c r="F15" s="8">
        <v>0.5</v>
      </c>
      <c r="G15" s="4">
        <f t="shared" si="0"/>
        <v>52.975</v>
      </c>
      <c r="H15" s="2">
        <v>98.56363636363636</v>
      </c>
      <c r="I15" s="7">
        <v>13</v>
      </c>
      <c r="J15" s="2">
        <f t="shared" si="1"/>
        <v>27.89090909090909</v>
      </c>
      <c r="K15" s="2">
        <v>100</v>
      </c>
      <c r="L15" s="7">
        <v>0</v>
      </c>
      <c r="M15" s="2">
        <f t="shared" si="2"/>
        <v>10</v>
      </c>
      <c r="N15" s="2">
        <f t="shared" si="3"/>
        <v>90.8659090909091</v>
      </c>
    </row>
    <row r="16" spans="1:14" ht="14.25">
      <c r="A16" s="3" t="s">
        <v>29</v>
      </c>
      <c r="B16" s="16" t="s">
        <v>59</v>
      </c>
      <c r="C16" s="17" t="s">
        <v>60</v>
      </c>
      <c r="D16" s="16" t="s">
        <v>34</v>
      </c>
      <c r="E16" s="7">
        <v>84.85</v>
      </c>
      <c r="F16" s="8">
        <v>0.5</v>
      </c>
      <c r="G16" s="4">
        <f t="shared" si="0"/>
        <v>55.4775</v>
      </c>
      <c r="H16" s="2">
        <v>98.85454545454546</v>
      </c>
      <c r="I16" s="7">
        <v>20.5</v>
      </c>
      <c r="J16" s="2">
        <f t="shared" si="1"/>
        <v>29.838636363636365</v>
      </c>
      <c r="K16" s="2">
        <v>100</v>
      </c>
      <c r="L16" s="7">
        <v>1.6667</v>
      </c>
      <c r="M16" s="2">
        <f t="shared" si="2"/>
        <v>10.166670000000002</v>
      </c>
      <c r="N16" s="2">
        <f t="shared" si="3"/>
        <v>95.48280636363637</v>
      </c>
    </row>
    <row r="17" spans="1:14" ht="14.25">
      <c r="A17" s="3" t="s">
        <v>29</v>
      </c>
      <c r="B17" s="16" t="s">
        <v>61</v>
      </c>
      <c r="C17" s="16" t="s">
        <v>62</v>
      </c>
      <c r="D17" s="16" t="s">
        <v>34</v>
      </c>
      <c r="E17" s="7">
        <v>86.65</v>
      </c>
      <c r="F17" s="8">
        <v>0</v>
      </c>
      <c r="G17" s="4">
        <f t="shared" si="0"/>
        <v>56.322500000000005</v>
      </c>
      <c r="H17" s="2">
        <v>98.90909090909092</v>
      </c>
      <c r="I17" s="7">
        <v>10</v>
      </c>
      <c r="J17" s="2">
        <f t="shared" si="1"/>
        <v>27.22727272727273</v>
      </c>
      <c r="K17" s="2">
        <v>100</v>
      </c>
      <c r="L17" s="7">
        <v>0</v>
      </c>
      <c r="M17" s="2">
        <f t="shared" si="2"/>
        <v>10</v>
      </c>
      <c r="N17" s="2">
        <f t="shared" si="3"/>
        <v>93.54977272727274</v>
      </c>
    </row>
    <row r="18" spans="1:14" ht="14.25">
      <c r="A18" s="3" t="s">
        <v>29</v>
      </c>
      <c r="B18" s="16" t="s">
        <v>63</v>
      </c>
      <c r="C18" s="16" t="s">
        <v>64</v>
      </c>
      <c r="D18" s="16" t="s">
        <v>34</v>
      </c>
      <c r="E18" s="7">
        <v>85</v>
      </c>
      <c r="F18" s="8">
        <v>0</v>
      </c>
      <c r="G18" s="4">
        <f t="shared" si="0"/>
        <v>55.25</v>
      </c>
      <c r="H18" s="2">
        <v>98.94545454545455</v>
      </c>
      <c r="I18" s="7">
        <v>7</v>
      </c>
      <c r="J18" s="2">
        <f t="shared" si="1"/>
        <v>26.486363636363638</v>
      </c>
      <c r="K18" s="2">
        <v>100</v>
      </c>
      <c r="L18" s="7">
        <v>6.8333</v>
      </c>
      <c r="M18" s="2">
        <f t="shared" si="2"/>
        <v>10.68333</v>
      </c>
      <c r="N18" s="2">
        <f t="shared" si="3"/>
        <v>92.41969363636363</v>
      </c>
    </row>
    <row r="19" spans="1:14" ht="14.25">
      <c r="A19" s="3" t="s">
        <v>29</v>
      </c>
      <c r="B19" s="16" t="s">
        <v>65</v>
      </c>
      <c r="C19" s="16" t="s">
        <v>66</v>
      </c>
      <c r="D19" s="16" t="s">
        <v>34</v>
      </c>
      <c r="E19" s="7">
        <v>82.4</v>
      </c>
      <c r="F19" s="8">
        <v>0.5</v>
      </c>
      <c r="G19" s="4">
        <f t="shared" si="0"/>
        <v>53.885000000000005</v>
      </c>
      <c r="H19" s="18">
        <v>98.63636363636365</v>
      </c>
      <c r="I19" s="7">
        <v>7</v>
      </c>
      <c r="J19" s="2">
        <f t="shared" si="1"/>
        <v>26.409090909090914</v>
      </c>
      <c r="K19" s="2">
        <v>100</v>
      </c>
      <c r="L19" s="7">
        <v>1</v>
      </c>
      <c r="M19" s="2">
        <f t="shared" si="2"/>
        <v>10.100000000000001</v>
      </c>
      <c r="N19" s="2">
        <f t="shared" si="3"/>
        <v>90.39409090909092</v>
      </c>
    </row>
    <row r="20" spans="1:14" ht="14.25">
      <c r="A20" s="3" t="s">
        <v>29</v>
      </c>
      <c r="B20" s="16" t="s">
        <v>67</v>
      </c>
      <c r="C20" s="16" t="s">
        <v>68</v>
      </c>
      <c r="D20" s="16" t="s">
        <v>34</v>
      </c>
      <c r="E20" s="7">
        <v>79.85</v>
      </c>
      <c r="F20" s="8">
        <v>7.166666666666667</v>
      </c>
      <c r="G20" s="4">
        <f t="shared" si="0"/>
        <v>56.560833333333335</v>
      </c>
      <c r="H20" s="19">
        <v>98.90909090909092</v>
      </c>
      <c r="I20" s="7">
        <v>22</v>
      </c>
      <c r="J20" s="2">
        <f t="shared" si="1"/>
        <v>30.22727272727273</v>
      </c>
      <c r="K20" s="2">
        <v>100</v>
      </c>
      <c r="L20" s="7">
        <v>0</v>
      </c>
      <c r="M20" s="2">
        <f t="shared" si="2"/>
        <v>10</v>
      </c>
      <c r="N20" s="2">
        <f t="shared" si="3"/>
        <v>96.78810606060607</v>
      </c>
    </row>
    <row r="21" spans="1:14" ht="14.25">
      <c r="A21" s="22" t="s">
        <v>29</v>
      </c>
      <c r="B21" s="23" t="s">
        <v>69</v>
      </c>
      <c r="C21" s="24" t="s">
        <v>70</v>
      </c>
      <c r="D21" s="23" t="s">
        <v>34</v>
      </c>
      <c r="E21" s="7">
        <v>89.9</v>
      </c>
      <c r="F21" s="8">
        <v>7.369076190476191</v>
      </c>
      <c r="G21" s="4">
        <f t="shared" si="0"/>
        <v>63.22489952380953</v>
      </c>
      <c r="H21" s="1">
        <v>98.70909090909092</v>
      </c>
      <c r="I21" s="7">
        <v>14</v>
      </c>
      <c r="J21" s="2">
        <f t="shared" si="1"/>
        <v>28.17727272727273</v>
      </c>
      <c r="K21" s="1">
        <v>100</v>
      </c>
      <c r="L21" s="7">
        <v>0</v>
      </c>
      <c r="M21" s="2">
        <f t="shared" si="2"/>
        <v>10</v>
      </c>
      <c r="N21" s="25">
        <f t="shared" si="3"/>
        <v>101.40217225108226</v>
      </c>
    </row>
    <row r="22" spans="1:14" ht="14.25">
      <c r="A22" s="3" t="s">
        <v>29</v>
      </c>
      <c r="B22" s="16" t="s">
        <v>71</v>
      </c>
      <c r="C22" s="26" t="s">
        <v>72</v>
      </c>
      <c r="D22" s="17" t="s">
        <v>73</v>
      </c>
      <c r="E22" s="7">
        <v>81.5</v>
      </c>
      <c r="F22" s="8">
        <v>1.75</v>
      </c>
      <c r="G22" s="4">
        <f t="shared" si="0"/>
        <v>54.112500000000004</v>
      </c>
      <c r="H22" s="18">
        <v>99</v>
      </c>
      <c r="I22" s="7">
        <v>10</v>
      </c>
      <c r="J22" s="2">
        <f t="shared" si="1"/>
        <v>27.25</v>
      </c>
      <c r="K22" s="2">
        <v>100</v>
      </c>
      <c r="L22" s="7">
        <v>0</v>
      </c>
      <c r="M22" s="2">
        <f t="shared" si="2"/>
        <v>10</v>
      </c>
      <c r="N22" s="2">
        <f t="shared" si="3"/>
        <v>91.36250000000001</v>
      </c>
    </row>
    <row r="23" spans="1:14" ht="14.25">
      <c r="A23" s="3" t="s">
        <v>29</v>
      </c>
      <c r="B23" s="16" t="s">
        <v>74</v>
      </c>
      <c r="C23" s="17" t="s">
        <v>75</v>
      </c>
      <c r="D23" s="17" t="s">
        <v>73</v>
      </c>
      <c r="E23" s="7">
        <v>79.7</v>
      </c>
      <c r="F23" s="8">
        <v>1.5</v>
      </c>
      <c r="G23" s="4">
        <f t="shared" si="0"/>
        <v>52.78</v>
      </c>
      <c r="H23" s="18">
        <v>99</v>
      </c>
      <c r="I23" s="7">
        <v>10</v>
      </c>
      <c r="J23" s="2">
        <f t="shared" si="1"/>
        <v>27.25</v>
      </c>
      <c r="K23" s="2">
        <v>100</v>
      </c>
      <c r="L23" s="7">
        <v>2</v>
      </c>
      <c r="M23" s="2">
        <f t="shared" si="2"/>
        <v>10.200000000000001</v>
      </c>
      <c r="N23" s="2">
        <f t="shared" si="3"/>
        <v>90.23</v>
      </c>
    </row>
    <row r="24" spans="1:14" ht="14.25">
      <c r="A24" s="11" t="s">
        <v>29</v>
      </c>
      <c r="B24" s="11" t="s">
        <v>76</v>
      </c>
      <c r="C24" s="12" t="s">
        <v>77</v>
      </c>
      <c r="D24" s="12" t="s">
        <v>73</v>
      </c>
      <c r="E24" s="20">
        <v>86</v>
      </c>
      <c r="F24" s="8">
        <v>0</v>
      </c>
      <c r="G24" s="4">
        <f t="shared" si="0"/>
        <v>55.9</v>
      </c>
      <c r="H24" s="21">
        <v>99</v>
      </c>
      <c r="I24" s="7">
        <v>10</v>
      </c>
      <c r="J24" s="2">
        <f t="shared" si="1"/>
        <v>27.25</v>
      </c>
      <c r="K24" s="15">
        <v>100</v>
      </c>
      <c r="L24" s="7">
        <v>2</v>
      </c>
      <c r="M24" s="2">
        <f t="shared" si="2"/>
        <v>10.200000000000001</v>
      </c>
      <c r="N24" s="15">
        <f t="shared" si="3"/>
        <v>93.35</v>
      </c>
    </row>
    <row r="25" spans="1:14" ht="14.25">
      <c r="A25" s="3" t="s">
        <v>29</v>
      </c>
      <c r="B25" s="16" t="s">
        <v>78</v>
      </c>
      <c r="C25" s="3" t="s">
        <v>79</v>
      </c>
      <c r="D25" s="17" t="s">
        <v>73</v>
      </c>
      <c r="E25" s="7">
        <v>82.91</v>
      </c>
      <c r="F25" s="8">
        <v>0</v>
      </c>
      <c r="G25" s="4">
        <f t="shared" si="0"/>
        <v>53.8915</v>
      </c>
      <c r="H25" s="2">
        <v>99.05454545454546</v>
      </c>
      <c r="I25" s="7">
        <v>15</v>
      </c>
      <c r="J25" s="2">
        <f t="shared" si="1"/>
        <v>28.513636363636365</v>
      </c>
      <c r="K25" s="2">
        <v>100</v>
      </c>
      <c r="L25" s="7">
        <v>2</v>
      </c>
      <c r="M25" s="2">
        <f t="shared" si="2"/>
        <v>10.200000000000001</v>
      </c>
      <c r="N25" s="2">
        <f t="shared" si="3"/>
        <v>92.60513636363638</v>
      </c>
    </row>
    <row r="26" spans="1:14" ht="14.25">
      <c r="A26" s="3" t="s">
        <v>29</v>
      </c>
      <c r="B26" s="16" t="s">
        <v>80</v>
      </c>
      <c r="C26" s="17" t="s">
        <v>81</v>
      </c>
      <c r="D26" s="17" t="s">
        <v>73</v>
      </c>
      <c r="E26" s="7">
        <v>80.93</v>
      </c>
      <c r="F26" s="8">
        <v>0</v>
      </c>
      <c r="G26" s="4">
        <f t="shared" si="0"/>
        <v>52.60450000000001</v>
      </c>
      <c r="H26" s="19">
        <v>98.85454545454546</v>
      </c>
      <c r="I26" s="7">
        <v>7</v>
      </c>
      <c r="J26" s="2">
        <f t="shared" si="1"/>
        <v>26.463636363636365</v>
      </c>
      <c r="K26" s="2">
        <v>100</v>
      </c>
      <c r="L26" s="7">
        <v>2</v>
      </c>
      <c r="M26" s="2">
        <f t="shared" si="2"/>
        <v>10.200000000000001</v>
      </c>
      <c r="N26" s="2">
        <f t="shared" si="3"/>
        <v>89.26813636363637</v>
      </c>
    </row>
    <row r="27" spans="1:14" ht="14.25">
      <c r="A27" s="3" t="s">
        <v>29</v>
      </c>
      <c r="B27" s="16" t="s">
        <v>82</v>
      </c>
      <c r="C27" s="16" t="s">
        <v>83</v>
      </c>
      <c r="D27" s="17" t="s">
        <v>73</v>
      </c>
      <c r="E27" s="7">
        <v>83.6364</v>
      </c>
      <c r="F27" s="8">
        <v>7.15</v>
      </c>
      <c r="G27" s="4">
        <f t="shared" si="0"/>
        <v>59.011160000000004</v>
      </c>
      <c r="H27" s="2">
        <v>98.92727272727274</v>
      </c>
      <c r="I27" s="7">
        <v>6</v>
      </c>
      <c r="J27" s="2">
        <f t="shared" si="1"/>
        <v>26.231818181818184</v>
      </c>
      <c r="K27" s="2">
        <v>100</v>
      </c>
      <c r="L27" s="7">
        <v>0</v>
      </c>
      <c r="M27" s="2">
        <f t="shared" si="2"/>
        <v>10</v>
      </c>
      <c r="N27" s="2">
        <f t="shared" si="3"/>
        <v>95.24297818181819</v>
      </c>
    </row>
    <row r="28" spans="1:14" ht="14.25">
      <c r="A28" s="11" t="s">
        <v>29</v>
      </c>
      <c r="B28" s="11" t="s">
        <v>84</v>
      </c>
      <c r="C28" s="11" t="s">
        <v>85</v>
      </c>
      <c r="D28" s="12" t="s">
        <v>73</v>
      </c>
      <c r="E28" s="20">
        <v>76.45</v>
      </c>
      <c r="F28" s="8">
        <v>1.8</v>
      </c>
      <c r="G28" s="4">
        <f t="shared" si="0"/>
        <v>50.862500000000004</v>
      </c>
      <c r="H28" s="15">
        <v>98.74545454545455</v>
      </c>
      <c r="I28" s="7">
        <v>5</v>
      </c>
      <c r="J28" s="2">
        <f t="shared" si="1"/>
        <v>25.936363636363637</v>
      </c>
      <c r="K28" s="15">
        <v>100</v>
      </c>
      <c r="L28" s="7">
        <v>0</v>
      </c>
      <c r="M28" s="2">
        <f t="shared" si="2"/>
        <v>10</v>
      </c>
      <c r="N28" s="15">
        <f t="shared" si="3"/>
        <v>86.79886363636365</v>
      </c>
    </row>
    <row r="29" spans="1:14" ht="14.25">
      <c r="A29" s="3" t="s">
        <v>29</v>
      </c>
      <c r="B29" s="16" t="s">
        <v>86</v>
      </c>
      <c r="C29" s="16" t="s">
        <v>87</v>
      </c>
      <c r="D29" s="17" t="s">
        <v>73</v>
      </c>
      <c r="E29" s="7">
        <v>74.2105</v>
      </c>
      <c r="F29" s="8">
        <v>0.5</v>
      </c>
      <c r="G29" s="4">
        <f t="shared" si="0"/>
        <v>48.561825</v>
      </c>
      <c r="H29" s="2">
        <v>98.81818181818181</v>
      </c>
      <c r="I29" s="7">
        <v>5</v>
      </c>
      <c r="J29" s="2">
        <f t="shared" si="1"/>
        <v>25.954545454545453</v>
      </c>
      <c r="K29" s="2">
        <v>100</v>
      </c>
      <c r="L29" s="7">
        <v>0</v>
      </c>
      <c r="M29" s="2">
        <f t="shared" si="2"/>
        <v>10</v>
      </c>
      <c r="N29" s="2">
        <f t="shared" si="3"/>
        <v>84.51637045454545</v>
      </c>
    </row>
    <row r="30" spans="1:14" ht="14.25">
      <c r="A30" s="11" t="s">
        <v>29</v>
      </c>
      <c r="B30" s="11" t="s">
        <v>88</v>
      </c>
      <c r="C30" s="11" t="s">
        <v>89</v>
      </c>
      <c r="D30" s="11" t="s">
        <v>73</v>
      </c>
      <c r="E30" s="20">
        <v>86.633</v>
      </c>
      <c r="F30" s="8">
        <v>0</v>
      </c>
      <c r="G30" s="4">
        <f t="shared" si="0"/>
        <v>56.31145</v>
      </c>
      <c r="H30" s="15">
        <v>98.96363636363637</v>
      </c>
      <c r="I30" s="7">
        <v>11</v>
      </c>
      <c r="J30" s="2">
        <f t="shared" si="1"/>
        <v>27.490909090909092</v>
      </c>
      <c r="K30" s="15">
        <v>100</v>
      </c>
      <c r="L30" s="7">
        <v>8.6667</v>
      </c>
      <c r="M30" s="2">
        <f t="shared" si="2"/>
        <v>10.866670000000001</v>
      </c>
      <c r="N30" s="15">
        <f t="shared" si="3"/>
        <v>94.66902909090909</v>
      </c>
    </row>
    <row r="31" spans="1:14" ht="14.25">
      <c r="A31" s="3" t="s">
        <v>29</v>
      </c>
      <c r="B31" s="16" t="s">
        <v>90</v>
      </c>
      <c r="C31" s="17" t="s">
        <v>91</v>
      </c>
      <c r="D31" s="17" t="s">
        <v>73</v>
      </c>
      <c r="E31" s="7">
        <v>87.7</v>
      </c>
      <c r="F31" s="8">
        <v>0</v>
      </c>
      <c r="G31" s="4">
        <f t="shared" si="0"/>
        <v>57.005</v>
      </c>
      <c r="H31" s="18">
        <v>99.05454545454546</v>
      </c>
      <c r="I31" s="7">
        <v>24</v>
      </c>
      <c r="J31" s="2">
        <f t="shared" si="1"/>
        <v>30.763636363636365</v>
      </c>
      <c r="K31" s="2">
        <v>100</v>
      </c>
      <c r="L31" s="7">
        <v>3.6667</v>
      </c>
      <c r="M31" s="2">
        <f>(K31+L31)*0.1</f>
        <v>10.366670000000001</v>
      </c>
      <c r="N31" s="2">
        <f t="shared" si="3"/>
        <v>98.13530636363637</v>
      </c>
    </row>
    <row r="32" spans="1:14" ht="14.25">
      <c r="A32" s="3" t="s">
        <v>29</v>
      </c>
      <c r="B32" s="16" t="s">
        <v>92</v>
      </c>
      <c r="C32" s="26" t="s">
        <v>93</v>
      </c>
      <c r="D32" s="17" t="s">
        <v>73</v>
      </c>
      <c r="E32" s="7">
        <v>82.3</v>
      </c>
      <c r="F32" s="8">
        <v>0</v>
      </c>
      <c r="G32" s="4">
        <f t="shared" si="0"/>
        <v>53.495</v>
      </c>
      <c r="H32" s="18">
        <v>98.7818181818182</v>
      </c>
      <c r="I32" s="7">
        <v>22</v>
      </c>
      <c r="J32" s="2">
        <f t="shared" si="1"/>
        <v>30.19545454545455</v>
      </c>
      <c r="K32" s="2">
        <v>100</v>
      </c>
      <c r="L32" s="7">
        <v>7.6667</v>
      </c>
      <c r="M32" s="2">
        <f t="shared" si="2"/>
        <v>10.766670000000001</v>
      </c>
      <c r="N32" s="2">
        <f t="shared" si="3"/>
        <v>94.45712454545455</v>
      </c>
    </row>
    <row r="33" spans="1:14" ht="14.25">
      <c r="A33" s="3" t="s">
        <v>29</v>
      </c>
      <c r="B33" s="16" t="s">
        <v>94</v>
      </c>
      <c r="C33" s="17" t="s">
        <v>95</v>
      </c>
      <c r="D33" s="17" t="s">
        <v>73</v>
      </c>
      <c r="E33" s="7">
        <v>80.8</v>
      </c>
      <c r="F33" s="8">
        <v>0</v>
      </c>
      <c r="G33" s="4">
        <f t="shared" si="0"/>
        <v>52.52</v>
      </c>
      <c r="H33" s="18">
        <v>98.89090909090909</v>
      </c>
      <c r="I33" s="7">
        <v>13</v>
      </c>
      <c r="J33" s="2">
        <f t="shared" si="1"/>
        <v>27.972727272727273</v>
      </c>
      <c r="K33" s="2">
        <v>100</v>
      </c>
      <c r="L33" s="7">
        <v>0</v>
      </c>
      <c r="M33" s="2">
        <f t="shared" si="2"/>
        <v>10</v>
      </c>
      <c r="N33" s="2">
        <f t="shared" si="3"/>
        <v>90.49272727272728</v>
      </c>
    </row>
    <row r="34" spans="1:14" ht="14.25">
      <c r="A34" s="11" t="s">
        <v>29</v>
      </c>
      <c r="B34" s="11" t="s">
        <v>96</v>
      </c>
      <c r="C34" s="11" t="s">
        <v>97</v>
      </c>
      <c r="D34" s="12" t="s">
        <v>73</v>
      </c>
      <c r="E34" s="20">
        <v>87.3</v>
      </c>
      <c r="F34" s="8">
        <v>0</v>
      </c>
      <c r="G34" s="4">
        <f t="shared" si="0"/>
        <v>56.745</v>
      </c>
      <c r="H34" s="15">
        <v>98.92727272727274</v>
      </c>
      <c r="I34" s="7">
        <v>10</v>
      </c>
      <c r="J34" s="2">
        <f t="shared" si="1"/>
        <v>27.231818181818184</v>
      </c>
      <c r="K34" s="15">
        <v>100</v>
      </c>
      <c r="L34" s="7">
        <v>0</v>
      </c>
      <c r="M34" s="2">
        <f t="shared" si="2"/>
        <v>10</v>
      </c>
      <c r="N34" s="15">
        <f t="shared" si="3"/>
        <v>93.97681818181817</v>
      </c>
    </row>
    <row r="35" spans="1:14" ht="14.25">
      <c r="A35" s="3" t="s">
        <v>29</v>
      </c>
      <c r="B35" s="16" t="s">
        <v>98</v>
      </c>
      <c r="C35" s="17" t="s">
        <v>99</v>
      </c>
      <c r="D35" s="17" t="s">
        <v>73</v>
      </c>
      <c r="E35" s="7">
        <v>84.65</v>
      </c>
      <c r="F35" s="8">
        <v>0</v>
      </c>
      <c r="G35" s="4">
        <f t="shared" si="0"/>
        <v>55.02250000000001</v>
      </c>
      <c r="H35" s="18">
        <v>98.94545454545455</v>
      </c>
      <c r="I35" s="7">
        <v>20</v>
      </c>
      <c r="J35" s="2">
        <f t="shared" si="1"/>
        <v>29.736363636363638</v>
      </c>
      <c r="K35" s="2">
        <v>100</v>
      </c>
      <c r="L35" s="7">
        <v>4</v>
      </c>
      <c r="M35" s="2">
        <f t="shared" si="2"/>
        <v>10.4</v>
      </c>
      <c r="N35" s="2">
        <f t="shared" si="3"/>
        <v>95.15886363636365</v>
      </c>
    </row>
    <row r="36" spans="1:14" ht="14.25">
      <c r="A36" s="3" t="s">
        <v>29</v>
      </c>
      <c r="B36" s="16" t="s">
        <v>100</v>
      </c>
      <c r="C36" s="17" t="s">
        <v>101</v>
      </c>
      <c r="D36" s="17" t="s">
        <v>73</v>
      </c>
      <c r="E36" s="7">
        <v>76.3684</v>
      </c>
      <c r="F36" s="8">
        <v>0</v>
      </c>
      <c r="G36" s="4">
        <f t="shared" si="0"/>
        <v>49.63946</v>
      </c>
      <c r="H36" s="18">
        <v>99.01818181818182</v>
      </c>
      <c r="I36" s="7">
        <v>15</v>
      </c>
      <c r="J36" s="2">
        <f t="shared" si="1"/>
        <v>28.504545454545454</v>
      </c>
      <c r="K36" s="2">
        <v>100</v>
      </c>
      <c r="L36" s="7">
        <v>4.6667</v>
      </c>
      <c r="M36" s="2">
        <f t="shared" si="2"/>
        <v>10.46667</v>
      </c>
      <c r="N36" s="2">
        <f t="shared" si="3"/>
        <v>88.61067545454546</v>
      </c>
    </row>
    <row r="37" spans="1:14" ht="14.25">
      <c r="A37" s="3" t="s">
        <v>29</v>
      </c>
      <c r="B37" s="16" t="s">
        <v>102</v>
      </c>
      <c r="C37" s="17" t="s">
        <v>103</v>
      </c>
      <c r="D37" s="17" t="s">
        <v>73</v>
      </c>
      <c r="E37" s="7">
        <v>78</v>
      </c>
      <c r="F37" s="8">
        <v>0</v>
      </c>
      <c r="G37" s="4">
        <f t="shared" si="0"/>
        <v>50.7</v>
      </c>
      <c r="H37" s="18">
        <v>98.52727272727273</v>
      </c>
      <c r="I37" s="7">
        <v>6</v>
      </c>
      <c r="J37" s="2">
        <f t="shared" si="1"/>
        <v>26.131818181818183</v>
      </c>
      <c r="K37" s="2">
        <v>100</v>
      </c>
      <c r="L37" s="7">
        <v>2</v>
      </c>
      <c r="M37" s="2">
        <f t="shared" si="2"/>
        <v>10.200000000000001</v>
      </c>
      <c r="N37" s="2">
        <f t="shared" si="3"/>
        <v>87.03181818181818</v>
      </c>
    </row>
    <row r="38" spans="1:14" ht="14.25">
      <c r="A38" s="3" t="s">
        <v>29</v>
      </c>
      <c r="B38" s="16" t="s">
        <v>104</v>
      </c>
      <c r="C38" s="17" t="s">
        <v>105</v>
      </c>
      <c r="D38" s="17" t="s">
        <v>73</v>
      </c>
      <c r="E38" s="7">
        <v>77.0562</v>
      </c>
      <c r="F38" s="8">
        <v>0</v>
      </c>
      <c r="G38" s="4">
        <f t="shared" si="0"/>
        <v>50.08653</v>
      </c>
      <c r="H38" s="2">
        <v>98.8</v>
      </c>
      <c r="I38" s="7">
        <v>7</v>
      </c>
      <c r="J38" s="2">
        <f t="shared" si="1"/>
        <v>26.45</v>
      </c>
      <c r="K38" s="2">
        <v>100</v>
      </c>
      <c r="L38" s="7">
        <v>2</v>
      </c>
      <c r="M38" s="2">
        <f t="shared" si="2"/>
        <v>10.200000000000001</v>
      </c>
      <c r="N38" s="2">
        <f t="shared" si="3"/>
        <v>86.73653</v>
      </c>
    </row>
    <row r="39" spans="1:14" ht="14.25">
      <c r="A39" s="11" t="s">
        <v>29</v>
      </c>
      <c r="B39" s="11" t="s">
        <v>106</v>
      </c>
      <c r="C39" s="11" t="s">
        <v>107</v>
      </c>
      <c r="D39" s="12" t="s">
        <v>73</v>
      </c>
      <c r="E39" s="20">
        <v>84.4444</v>
      </c>
      <c r="F39" s="8">
        <v>0</v>
      </c>
      <c r="G39" s="4">
        <f t="shared" si="0"/>
        <v>54.88886</v>
      </c>
      <c r="H39" s="15">
        <v>99.05454545454546</v>
      </c>
      <c r="I39" s="7">
        <v>12.5</v>
      </c>
      <c r="J39" s="2">
        <f t="shared" si="1"/>
        <v>27.888636363636365</v>
      </c>
      <c r="K39" s="15">
        <v>100</v>
      </c>
      <c r="L39" s="7">
        <v>3.6667</v>
      </c>
      <c r="M39" s="2">
        <f t="shared" si="2"/>
        <v>10.366670000000001</v>
      </c>
      <c r="N39" s="15">
        <f t="shared" si="3"/>
        <v>93.14416636363637</v>
      </c>
    </row>
    <row r="40" spans="1:14" ht="14.25">
      <c r="A40" s="3" t="s">
        <v>29</v>
      </c>
      <c r="B40" s="16" t="s">
        <v>108</v>
      </c>
      <c r="C40" s="16" t="s">
        <v>109</v>
      </c>
      <c r="D40" s="17" t="s">
        <v>73</v>
      </c>
      <c r="E40" s="7">
        <v>79.4</v>
      </c>
      <c r="F40" s="8">
        <v>0</v>
      </c>
      <c r="G40" s="4">
        <f t="shared" si="0"/>
        <v>51.61000000000001</v>
      </c>
      <c r="H40" s="2">
        <v>98.94545454545455</v>
      </c>
      <c r="I40" s="7">
        <v>7</v>
      </c>
      <c r="J40" s="2">
        <f t="shared" si="1"/>
        <v>26.486363636363638</v>
      </c>
      <c r="K40" s="2">
        <v>100</v>
      </c>
      <c r="L40" s="7">
        <v>0</v>
      </c>
      <c r="M40" s="2">
        <f t="shared" si="2"/>
        <v>10</v>
      </c>
      <c r="N40" s="2">
        <f t="shared" si="3"/>
        <v>88.09636363636363</v>
      </c>
    </row>
    <row r="41" spans="1:14" ht="14.25">
      <c r="A41" s="3" t="s">
        <v>29</v>
      </c>
      <c r="B41" s="16" t="s">
        <v>110</v>
      </c>
      <c r="C41" s="3" t="s">
        <v>111</v>
      </c>
      <c r="D41" s="17" t="s">
        <v>73</v>
      </c>
      <c r="E41" s="7">
        <v>81.9</v>
      </c>
      <c r="F41" s="8">
        <v>0.86</v>
      </c>
      <c r="G41" s="4">
        <f t="shared" si="0"/>
        <v>53.794000000000004</v>
      </c>
      <c r="H41" s="18">
        <v>98.96363636363637</v>
      </c>
      <c r="I41" s="7">
        <v>6</v>
      </c>
      <c r="J41" s="2">
        <f t="shared" si="1"/>
        <v>26.240909090909092</v>
      </c>
      <c r="K41" s="2">
        <v>100</v>
      </c>
      <c r="L41" s="7">
        <v>4</v>
      </c>
      <c r="M41" s="2">
        <f t="shared" si="2"/>
        <v>10.4</v>
      </c>
      <c r="N41" s="2">
        <f t="shared" si="3"/>
        <v>90.43490909090909</v>
      </c>
    </row>
    <row r="42" spans="1:14" ht="14.25" customHeight="1">
      <c r="A42" s="3" t="s">
        <v>29</v>
      </c>
      <c r="B42" s="17" t="s">
        <v>530</v>
      </c>
      <c r="C42" s="17" t="s">
        <v>113</v>
      </c>
      <c r="D42" s="16" t="s">
        <v>73</v>
      </c>
      <c r="E42" s="7">
        <v>87.667</v>
      </c>
      <c r="F42" s="8">
        <v>0</v>
      </c>
      <c r="G42" s="4">
        <f t="shared" si="0"/>
        <v>56.98355</v>
      </c>
      <c r="H42" s="18">
        <v>99.10909090909092</v>
      </c>
      <c r="I42" s="7">
        <v>6</v>
      </c>
      <c r="J42" s="2">
        <f t="shared" si="1"/>
        <v>26.27727272727273</v>
      </c>
      <c r="K42" s="2">
        <v>100</v>
      </c>
      <c r="L42" s="7">
        <v>4.3333</v>
      </c>
      <c r="M42" s="2">
        <f t="shared" si="2"/>
        <v>10.43333</v>
      </c>
      <c r="N42" s="2">
        <f t="shared" si="3"/>
        <v>93.69415272727272</v>
      </c>
    </row>
    <row r="43" spans="1:14" ht="14.25">
      <c r="A43" s="3" t="s">
        <v>29</v>
      </c>
      <c r="B43" s="16" t="s">
        <v>114</v>
      </c>
      <c r="C43" s="3" t="s">
        <v>115</v>
      </c>
      <c r="D43" s="17" t="s">
        <v>73</v>
      </c>
      <c r="E43" s="7">
        <v>79.7647</v>
      </c>
      <c r="F43" s="8">
        <v>0.75</v>
      </c>
      <c r="G43" s="4">
        <f t="shared" si="0"/>
        <v>52.334555</v>
      </c>
      <c r="H43" s="18">
        <v>98.92727272727272</v>
      </c>
      <c r="I43" s="7">
        <v>46.5</v>
      </c>
      <c r="J43" s="2">
        <f t="shared" si="1"/>
        <v>36.356818181818184</v>
      </c>
      <c r="K43" s="2">
        <v>100</v>
      </c>
      <c r="L43" s="7">
        <v>4</v>
      </c>
      <c r="M43" s="2">
        <f t="shared" si="2"/>
        <v>10.4</v>
      </c>
      <c r="N43" s="2">
        <f t="shared" si="3"/>
        <v>99.09137318181818</v>
      </c>
    </row>
    <row r="44" spans="1:14" ht="14.25">
      <c r="A44" s="3" t="s">
        <v>29</v>
      </c>
      <c r="B44" s="16" t="s">
        <v>116</v>
      </c>
      <c r="C44" s="17" t="s">
        <v>117</v>
      </c>
      <c r="D44" s="17" t="s">
        <v>73</v>
      </c>
      <c r="E44" s="7">
        <v>78.1765</v>
      </c>
      <c r="F44" s="8">
        <v>0.9</v>
      </c>
      <c r="G44" s="4">
        <f t="shared" si="0"/>
        <v>51.39972500000001</v>
      </c>
      <c r="H44" s="19">
        <v>98.72727272727273</v>
      </c>
      <c r="I44" s="7">
        <v>11</v>
      </c>
      <c r="J44" s="2">
        <f t="shared" si="1"/>
        <v>27.431818181818183</v>
      </c>
      <c r="K44" s="2">
        <v>100</v>
      </c>
      <c r="L44" s="7">
        <v>5.8333</v>
      </c>
      <c r="M44" s="2">
        <f t="shared" si="2"/>
        <v>10.58333</v>
      </c>
      <c r="N44" s="2">
        <f t="shared" si="3"/>
        <v>89.4148731818182</v>
      </c>
    </row>
    <row r="45" spans="1:14" ht="14.25">
      <c r="A45" s="3" t="s">
        <v>29</v>
      </c>
      <c r="B45" s="16" t="s">
        <v>118</v>
      </c>
      <c r="C45" s="17" t="s">
        <v>119</v>
      </c>
      <c r="D45" s="17" t="s">
        <v>73</v>
      </c>
      <c r="E45" s="7">
        <v>83.6923</v>
      </c>
      <c r="F45" s="8">
        <v>0</v>
      </c>
      <c r="G45" s="4">
        <f t="shared" si="0"/>
        <v>54.399995000000004</v>
      </c>
      <c r="H45" s="2">
        <v>99.14545454545456</v>
      </c>
      <c r="I45" s="7">
        <v>16.5</v>
      </c>
      <c r="J45" s="2">
        <f t="shared" si="1"/>
        <v>28.91136363636364</v>
      </c>
      <c r="K45" s="2">
        <v>100</v>
      </c>
      <c r="L45" s="7">
        <v>3.5</v>
      </c>
      <c r="M45" s="2">
        <f t="shared" si="2"/>
        <v>10.350000000000001</v>
      </c>
      <c r="N45" s="2">
        <f t="shared" si="3"/>
        <v>93.66135863636364</v>
      </c>
    </row>
    <row r="46" spans="1:14" ht="14.25" customHeight="1">
      <c r="A46" s="3" t="s">
        <v>29</v>
      </c>
      <c r="B46" s="17" t="s">
        <v>120</v>
      </c>
      <c r="C46" s="17" t="s">
        <v>121</v>
      </c>
      <c r="D46" s="16" t="s">
        <v>73</v>
      </c>
      <c r="E46" s="7">
        <v>81.433</v>
      </c>
      <c r="F46" s="8">
        <v>0.75</v>
      </c>
      <c r="G46" s="4">
        <f t="shared" si="0"/>
        <v>53.41895000000001</v>
      </c>
      <c r="H46" s="2">
        <v>98.89090909090909</v>
      </c>
      <c r="I46" s="7">
        <v>4</v>
      </c>
      <c r="J46" s="2">
        <f t="shared" si="1"/>
        <v>25.722727272727273</v>
      </c>
      <c r="K46" s="2">
        <v>100</v>
      </c>
      <c r="L46" s="7">
        <v>2</v>
      </c>
      <c r="M46" s="2">
        <f t="shared" si="2"/>
        <v>10.200000000000001</v>
      </c>
      <c r="N46" s="2">
        <f t="shared" si="3"/>
        <v>89.34167727272728</v>
      </c>
    </row>
    <row r="47" spans="1:14" ht="14.25">
      <c r="A47" s="3" t="s">
        <v>29</v>
      </c>
      <c r="B47" s="16" t="s">
        <v>122</v>
      </c>
      <c r="C47" s="3" t="s">
        <v>123</v>
      </c>
      <c r="D47" s="17" t="s">
        <v>73</v>
      </c>
      <c r="E47" s="7">
        <v>84.35</v>
      </c>
      <c r="F47" s="8">
        <v>1.3571428571428572</v>
      </c>
      <c r="G47" s="4">
        <f t="shared" si="0"/>
        <v>55.70964285714286</v>
      </c>
      <c r="H47" s="2">
        <v>98.72727272727272</v>
      </c>
      <c r="I47" s="7">
        <v>40.5</v>
      </c>
      <c r="J47" s="2">
        <f t="shared" si="1"/>
        <v>34.80681818181818</v>
      </c>
      <c r="K47" s="2">
        <v>100</v>
      </c>
      <c r="L47" s="7">
        <v>2.6667</v>
      </c>
      <c r="M47" s="2">
        <f t="shared" si="2"/>
        <v>10.266670000000001</v>
      </c>
      <c r="N47" s="2">
        <f t="shared" si="3"/>
        <v>100.78313103896105</v>
      </c>
    </row>
    <row r="48" spans="1:14" ht="14.25">
      <c r="A48" s="3" t="s">
        <v>29</v>
      </c>
      <c r="B48" s="16" t="s">
        <v>124</v>
      </c>
      <c r="C48" s="16" t="s">
        <v>125</v>
      </c>
      <c r="D48" s="17" t="s">
        <v>73</v>
      </c>
      <c r="E48" s="7">
        <v>78.5882</v>
      </c>
      <c r="F48" s="8">
        <v>0</v>
      </c>
      <c r="G48" s="4">
        <f t="shared" si="0"/>
        <v>51.08233</v>
      </c>
      <c r="H48" s="19">
        <v>98.3818181818182</v>
      </c>
      <c r="I48" s="7">
        <v>5</v>
      </c>
      <c r="J48" s="2">
        <f t="shared" si="1"/>
        <v>25.84545454545455</v>
      </c>
      <c r="K48" s="2">
        <v>100</v>
      </c>
      <c r="L48" s="7">
        <v>0</v>
      </c>
      <c r="M48" s="2">
        <f t="shared" si="2"/>
        <v>10</v>
      </c>
      <c r="N48" s="2">
        <f t="shared" si="3"/>
        <v>86.92778454545456</v>
      </c>
    </row>
    <row r="49" spans="1:14" ht="14.25">
      <c r="A49" s="3" t="s">
        <v>29</v>
      </c>
      <c r="B49" s="16" t="s">
        <v>126</v>
      </c>
      <c r="C49" s="17" t="s">
        <v>127</v>
      </c>
      <c r="D49" s="17" t="s">
        <v>73</v>
      </c>
      <c r="E49" s="7">
        <v>79.9</v>
      </c>
      <c r="F49" s="8">
        <v>0</v>
      </c>
      <c r="G49" s="4">
        <f t="shared" si="0"/>
        <v>51.935</v>
      </c>
      <c r="H49" s="2">
        <v>98.3818181818182</v>
      </c>
      <c r="I49" s="7">
        <v>14</v>
      </c>
      <c r="J49" s="2">
        <f t="shared" si="1"/>
        <v>28.09545454545455</v>
      </c>
      <c r="K49" s="2">
        <v>100</v>
      </c>
      <c r="L49" s="7">
        <v>12.6667</v>
      </c>
      <c r="M49" s="2">
        <f t="shared" si="2"/>
        <v>11.266670000000001</v>
      </c>
      <c r="N49" s="2">
        <f t="shared" si="3"/>
        <v>91.29712454545455</v>
      </c>
    </row>
    <row r="50" spans="1:14" ht="14.25">
      <c r="A50" s="3" t="s">
        <v>29</v>
      </c>
      <c r="B50" s="16" t="s">
        <v>128</v>
      </c>
      <c r="C50" s="3" t="s">
        <v>129</v>
      </c>
      <c r="D50" s="17" t="s">
        <v>73</v>
      </c>
      <c r="E50" s="7">
        <v>83.0714</v>
      </c>
      <c r="F50" s="8">
        <v>0.9</v>
      </c>
      <c r="G50" s="4">
        <f t="shared" si="0"/>
        <v>54.581410000000005</v>
      </c>
      <c r="H50" s="18">
        <v>99.07272727272728</v>
      </c>
      <c r="I50" s="7">
        <v>16.5</v>
      </c>
      <c r="J50" s="2">
        <f t="shared" si="1"/>
        <v>28.89318181818182</v>
      </c>
      <c r="K50" s="2">
        <v>100</v>
      </c>
      <c r="L50" s="7">
        <v>4.8333</v>
      </c>
      <c r="M50" s="2">
        <f t="shared" si="2"/>
        <v>10.48333</v>
      </c>
      <c r="N50" s="2">
        <f t="shared" si="3"/>
        <v>93.95792181818183</v>
      </c>
    </row>
    <row r="51" spans="1:14" ht="14.25">
      <c r="A51" s="11" t="s">
        <v>29</v>
      </c>
      <c r="B51" s="11" t="s">
        <v>130</v>
      </c>
      <c r="C51" s="12" t="s">
        <v>131</v>
      </c>
      <c r="D51" s="12" t="s">
        <v>73</v>
      </c>
      <c r="E51" s="15">
        <v>82.0883</v>
      </c>
      <c r="F51" s="8">
        <v>1.5</v>
      </c>
      <c r="G51" s="4">
        <f t="shared" si="0"/>
        <v>54.332395000000005</v>
      </c>
      <c r="H51" s="21">
        <v>99.16363636363637</v>
      </c>
      <c r="I51" s="7">
        <v>7</v>
      </c>
      <c r="J51" s="2">
        <f t="shared" si="1"/>
        <v>26.540909090909093</v>
      </c>
      <c r="K51" s="15">
        <v>100</v>
      </c>
      <c r="L51" s="7">
        <v>4.8333</v>
      </c>
      <c r="M51" s="2">
        <f t="shared" si="2"/>
        <v>10.48333</v>
      </c>
      <c r="N51" s="15">
        <f t="shared" si="3"/>
        <v>91.3566340909091</v>
      </c>
    </row>
  </sheetData>
  <mergeCells count="8">
    <mergeCell ref="A1:A2"/>
    <mergeCell ref="B1:B2"/>
    <mergeCell ref="C1:C2"/>
    <mergeCell ref="D1:D2"/>
    <mergeCell ref="E1:G1"/>
    <mergeCell ref="H1:J1"/>
    <mergeCell ref="K1:M1"/>
    <mergeCell ref="N1:N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28">
      <selection activeCell="C44" sqref="C44"/>
    </sheetView>
  </sheetViews>
  <sheetFormatPr defaultColWidth="9.00390625" defaultRowHeight="14.25"/>
  <cols>
    <col min="1" max="1" width="9.875" style="0" bestFit="1" customWidth="1"/>
    <col min="2" max="2" width="10.25390625" style="0" bestFit="1" customWidth="1"/>
    <col min="3" max="3" width="6.375" style="0" bestFit="1" customWidth="1"/>
    <col min="4" max="4" width="8.00390625" style="0" bestFit="1" customWidth="1"/>
    <col min="5" max="6" width="9.625" style="0" bestFit="1" customWidth="1"/>
    <col min="7" max="7" width="14.25390625" style="0" bestFit="1" customWidth="1"/>
    <col min="8" max="9" width="9.625" style="0" bestFit="1" customWidth="1"/>
    <col min="10" max="10" width="14.25390625" style="0" bestFit="1" customWidth="1"/>
    <col min="11" max="12" width="9.625" style="0" bestFit="1" customWidth="1"/>
    <col min="13" max="13" width="14.25390625" style="0" bestFit="1" customWidth="1"/>
    <col min="14" max="14" width="16.75390625" style="0" bestFit="1" customWidth="1"/>
  </cols>
  <sheetData>
    <row r="1" spans="1:14" ht="14.25">
      <c r="A1" s="67" t="s">
        <v>0</v>
      </c>
      <c r="B1" s="67" t="s">
        <v>2</v>
      </c>
      <c r="C1" s="67" t="s">
        <v>4</v>
      </c>
      <c r="D1" s="67" t="s">
        <v>5</v>
      </c>
      <c r="E1" s="61" t="s">
        <v>7</v>
      </c>
      <c r="F1" s="62"/>
      <c r="G1" s="63"/>
      <c r="H1" s="64" t="s">
        <v>9</v>
      </c>
      <c r="I1" s="65"/>
      <c r="J1" s="66"/>
      <c r="K1" s="64" t="s">
        <v>11</v>
      </c>
      <c r="L1" s="65"/>
      <c r="M1" s="66"/>
      <c r="N1" s="59" t="s">
        <v>13</v>
      </c>
    </row>
    <row r="2" spans="1:14" ht="14.25">
      <c r="A2" s="68"/>
      <c r="B2" s="68"/>
      <c r="C2" s="68"/>
      <c r="D2" s="68"/>
      <c r="E2" s="2" t="s">
        <v>14</v>
      </c>
      <c r="F2" s="3" t="s">
        <v>16</v>
      </c>
      <c r="G2" s="4" t="s">
        <v>17</v>
      </c>
      <c r="H2" s="4" t="s">
        <v>18</v>
      </c>
      <c r="I2" s="2" t="s">
        <v>19</v>
      </c>
      <c r="J2" s="4" t="s">
        <v>20</v>
      </c>
      <c r="K2" s="3" t="s">
        <v>22</v>
      </c>
      <c r="L2" s="4" t="s">
        <v>24</v>
      </c>
      <c r="M2" s="4" t="s">
        <v>26</v>
      </c>
      <c r="N2" s="60"/>
    </row>
    <row r="3" spans="1:14" ht="14.25">
      <c r="A3" s="3" t="s">
        <v>233</v>
      </c>
      <c r="B3" s="16" t="s">
        <v>234</v>
      </c>
      <c r="C3" s="16" t="s">
        <v>235</v>
      </c>
      <c r="D3" s="11" t="s">
        <v>135</v>
      </c>
      <c r="E3" s="28">
        <v>80</v>
      </c>
      <c r="F3" s="28">
        <v>0</v>
      </c>
      <c r="G3" s="29">
        <f aca="true" t="shared" si="0" ref="G3:G48">(E3+F3)*0.65</f>
        <v>52</v>
      </c>
      <c r="H3" s="32">
        <v>98</v>
      </c>
      <c r="I3" s="28">
        <v>1</v>
      </c>
      <c r="J3" s="29">
        <f aca="true" t="shared" si="1" ref="J3:J48">(H3+I3)*0.25</f>
        <v>24.75</v>
      </c>
      <c r="K3" s="29">
        <v>100</v>
      </c>
      <c r="L3" s="28">
        <v>1</v>
      </c>
      <c r="M3" s="29">
        <f aca="true" t="shared" si="2" ref="M3:M48">(K3+L3)*0.1</f>
        <v>10.100000000000001</v>
      </c>
      <c r="N3" s="29">
        <f aca="true" t="shared" si="3" ref="N3:N48">G3+J3+M3</f>
        <v>86.85</v>
      </c>
    </row>
    <row r="4" spans="1:14" ht="14.25">
      <c r="A4" s="3" t="s">
        <v>531</v>
      </c>
      <c r="B4" s="16" t="s">
        <v>236</v>
      </c>
      <c r="C4" s="17" t="s">
        <v>237</v>
      </c>
      <c r="D4" s="11" t="s">
        <v>135</v>
      </c>
      <c r="E4" s="28">
        <v>91.09666666666666</v>
      </c>
      <c r="F4" s="28">
        <v>11.5713</v>
      </c>
      <c r="G4" s="29">
        <f t="shared" si="0"/>
        <v>66.73417833333333</v>
      </c>
      <c r="H4" s="29">
        <v>98.8</v>
      </c>
      <c r="I4" s="28">
        <v>25.3333</v>
      </c>
      <c r="J4" s="29">
        <f t="shared" si="1"/>
        <v>31.033324999999998</v>
      </c>
      <c r="K4" s="29">
        <v>100</v>
      </c>
      <c r="L4" s="28">
        <v>0</v>
      </c>
      <c r="M4" s="29">
        <f t="shared" si="2"/>
        <v>10</v>
      </c>
      <c r="N4" s="29">
        <f t="shared" si="3"/>
        <v>107.76750333333334</v>
      </c>
    </row>
    <row r="5" spans="1:14" ht="14.25">
      <c r="A5" s="3" t="s">
        <v>232</v>
      </c>
      <c r="B5" s="16" t="s">
        <v>238</v>
      </c>
      <c r="C5" s="17" t="s">
        <v>239</v>
      </c>
      <c r="D5" s="11" t="s">
        <v>135</v>
      </c>
      <c r="E5" s="28">
        <v>78.32</v>
      </c>
      <c r="F5" s="28">
        <v>0</v>
      </c>
      <c r="G5" s="29">
        <f t="shared" si="0"/>
        <v>50.907999999999994</v>
      </c>
      <c r="H5" s="29">
        <v>97.8</v>
      </c>
      <c r="I5" s="35">
        <v>-4</v>
      </c>
      <c r="J5" s="29">
        <f t="shared" si="1"/>
        <v>23.45</v>
      </c>
      <c r="K5" s="29">
        <v>100</v>
      </c>
      <c r="L5" s="28">
        <v>0</v>
      </c>
      <c r="M5" s="29">
        <f t="shared" si="2"/>
        <v>10</v>
      </c>
      <c r="N5" s="29">
        <f t="shared" si="3"/>
        <v>84.35799999999999</v>
      </c>
    </row>
    <row r="6" spans="1:14" ht="14.25">
      <c r="A6" s="3" t="s">
        <v>232</v>
      </c>
      <c r="B6" s="16" t="s">
        <v>240</v>
      </c>
      <c r="C6" s="16" t="s">
        <v>241</v>
      </c>
      <c r="D6" s="11" t="s">
        <v>135</v>
      </c>
      <c r="E6" s="28">
        <v>86.95454545454545</v>
      </c>
      <c r="F6" s="28">
        <v>0</v>
      </c>
      <c r="G6" s="29">
        <f t="shared" si="0"/>
        <v>56.52045454545455</v>
      </c>
      <c r="H6" s="31">
        <v>99</v>
      </c>
      <c r="I6" s="28">
        <v>5</v>
      </c>
      <c r="J6" s="29">
        <f t="shared" si="1"/>
        <v>26</v>
      </c>
      <c r="K6" s="29">
        <v>100</v>
      </c>
      <c r="L6" s="28">
        <v>2</v>
      </c>
      <c r="M6" s="29">
        <f t="shared" si="2"/>
        <v>10.200000000000001</v>
      </c>
      <c r="N6" s="29">
        <f t="shared" si="3"/>
        <v>92.72045454545456</v>
      </c>
    </row>
    <row r="7" spans="1:14" ht="14.25">
      <c r="A7" s="3" t="s">
        <v>531</v>
      </c>
      <c r="B7" s="11" t="s">
        <v>242</v>
      </c>
      <c r="C7" s="12" t="s">
        <v>243</v>
      </c>
      <c r="D7" s="11" t="s">
        <v>135</v>
      </c>
      <c r="E7" s="33">
        <v>90.66333333333334</v>
      </c>
      <c r="F7" s="28">
        <v>8</v>
      </c>
      <c r="G7" s="29">
        <f t="shared" si="0"/>
        <v>64.13116666666667</v>
      </c>
      <c r="H7" s="34">
        <v>98.8</v>
      </c>
      <c r="I7" s="28">
        <v>3</v>
      </c>
      <c r="J7" s="29">
        <f t="shared" si="1"/>
        <v>25.45</v>
      </c>
      <c r="K7" s="30">
        <v>100</v>
      </c>
      <c r="L7" s="28">
        <v>0</v>
      </c>
      <c r="M7" s="29">
        <f t="shared" si="2"/>
        <v>10</v>
      </c>
      <c r="N7" s="29">
        <f t="shared" si="3"/>
        <v>99.58116666666668</v>
      </c>
    </row>
    <row r="8" spans="1:14" ht="14.25">
      <c r="A8" s="3" t="s">
        <v>532</v>
      </c>
      <c r="B8" s="16" t="s">
        <v>244</v>
      </c>
      <c r="C8" s="17" t="s">
        <v>245</v>
      </c>
      <c r="D8" s="11" t="s">
        <v>135</v>
      </c>
      <c r="E8" s="28">
        <v>81.8</v>
      </c>
      <c r="F8" s="28">
        <v>0</v>
      </c>
      <c r="G8" s="29">
        <f t="shared" si="0"/>
        <v>53.17</v>
      </c>
      <c r="H8" s="31">
        <v>97.6</v>
      </c>
      <c r="I8" s="28">
        <v>3</v>
      </c>
      <c r="J8" s="29">
        <f t="shared" si="1"/>
        <v>25.15</v>
      </c>
      <c r="K8" s="29">
        <v>100</v>
      </c>
      <c r="L8" s="28">
        <v>0</v>
      </c>
      <c r="M8" s="29">
        <f t="shared" si="2"/>
        <v>10</v>
      </c>
      <c r="N8" s="29">
        <f t="shared" si="3"/>
        <v>88.32</v>
      </c>
    </row>
    <row r="9" spans="1:14" ht="14.25">
      <c r="A9" s="3" t="s">
        <v>531</v>
      </c>
      <c r="B9" s="11" t="s">
        <v>246</v>
      </c>
      <c r="C9" s="12" t="s">
        <v>247</v>
      </c>
      <c r="D9" s="11" t="s">
        <v>135</v>
      </c>
      <c r="E9" s="33">
        <v>81.35</v>
      </c>
      <c r="F9" s="28">
        <v>5.0119</v>
      </c>
      <c r="G9" s="29">
        <f t="shared" si="0"/>
        <v>56.135234999999994</v>
      </c>
      <c r="H9" s="30">
        <v>99</v>
      </c>
      <c r="I9" s="28">
        <v>1</v>
      </c>
      <c r="J9" s="29">
        <f t="shared" si="1"/>
        <v>25</v>
      </c>
      <c r="K9" s="30">
        <v>100</v>
      </c>
      <c r="L9" s="28">
        <v>1</v>
      </c>
      <c r="M9" s="29">
        <f t="shared" si="2"/>
        <v>10.100000000000001</v>
      </c>
      <c r="N9" s="29">
        <f t="shared" si="3"/>
        <v>91.23523499999999</v>
      </c>
    </row>
    <row r="10" spans="1:14" ht="14.25">
      <c r="A10" s="3" t="s">
        <v>532</v>
      </c>
      <c r="B10" s="16" t="s">
        <v>248</v>
      </c>
      <c r="C10" s="17" t="s">
        <v>249</v>
      </c>
      <c r="D10" s="11" t="s">
        <v>135</v>
      </c>
      <c r="E10" s="28">
        <v>75.45454545454545</v>
      </c>
      <c r="F10" s="28">
        <v>7.3286</v>
      </c>
      <c r="G10" s="29">
        <f t="shared" si="0"/>
        <v>53.80904454545454</v>
      </c>
      <c r="H10" s="29">
        <v>99</v>
      </c>
      <c r="I10" s="28">
        <v>2</v>
      </c>
      <c r="J10" s="29">
        <f t="shared" si="1"/>
        <v>25.25</v>
      </c>
      <c r="K10" s="29">
        <v>100</v>
      </c>
      <c r="L10" s="28">
        <v>6.1667000000000005</v>
      </c>
      <c r="M10" s="29">
        <f t="shared" si="2"/>
        <v>10.616670000000001</v>
      </c>
      <c r="N10" s="29">
        <f t="shared" si="3"/>
        <v>89.67571454545454</v>
      </c>
    </row>
    <row r="11" spans="1:14" ht="14.25">
      <c r="A11" s="3" t="s">
        <v>532</v>
      </c>
      <c r="B11" s="16" t="s">
        <v>250</v>
      </c>
      <c r="C11" s="17" t="s">
        <v>251</v>
      </c>
      <c r="D11" s="11" t="s">
        <v>135</v>
      </c>
      <c r="E11" s="28">
        <v>86.32</v>
      </c>
      <c r="F11" s="28">
        <v>1.2</v>
      </c>
      <c r="G11" s="29">
        <f t="shared" si="0"/>
        <v>56.888</v>
      </c>
      <c r="H11" s="32">
        <v>97.2</v>
      </c>
      <c r="I11" s="28">
        <v>6</v>
      </c>
      <c r="J11" s="29">
        <f t="shared" si="1"/>
        <v>25.8</v>
      </c>
      <c r="K11" s="29">
        <v>100</v>
      </c>
      <c r="L11" s="28">
        <v>13.366699999999998</v>
      </c>
      <c r="M11" s="29">
        <f t="shared" si="2"/>
        <v>11.33667</v>
      </c>
      <c r="N11" s="29">
        <f t="shared" si="3"/>
        <v>94.02467</v>
      </c>
    </row>
    <row r="12" spans="1:14" ht="14.25">
      <c r="A12" s="3" t="s">
        <v>532</v>
      </c>
      <c r="B12" s="16" t="s">
        <v>252</v>
      </c>
      <c r="C12" s="16" t="s">
        <v>253</v>
      </c>
      <c r="D12" s="11" t="s">
        <v>135</v>
      </c>
      <c r="E12" s="28">
        <v>83.6086956521739</v>
      </c>
      <c r="F12" s="28">
        <v>0.4286</v>
      </c>
      <c r="G12" s="29">
        <f t="shared" si="0"/>
        <v>54.624242173913046</v>
      </c>
      <c r="H12" s="29">
        <v>99</v>
      </c>
      <c r="I12" s="28">
        <v>25.5</v>
      </c>
      <c r="J12" s="29">
        <f t="shared" si="1"/>
        <v>31.125</v>
      </c>
      <c r="K12" s="29">
        <v>100</v>
      </c>
      <c r="L12" s="28">
        <v>16.8167</v>
      </c>
      <c r="M12" s="29">
        <f t="shared" si="2"/>
        <v>11.68167</v>
      </c>
      <c r="N12" s="29">
        <f t="shared" si="3"/>
        <v>97.43091217391304</v>
      </c>
    </row>
    <row r="13" spans="1:14" ht="14.25">
      <c r="A13" s="3" t="s">
        <v>532</v>
      </c>
      <c r="B13" s="16" t="s">
        <v>254</v>
      </c>
      <c r="C13" s="17" t="s">
        <v>255</v>
      </c>
      <c r="D13" s="11" t="s">
        <v>135</v>
      </c>
      <c r="E13" s="28">
        <v>87.44333333333334</v>
      </c>
      <c r="F13" s="28">
        <v>0</v>
      </c>
      <c r="G13" s="29">
        <f t="shared" si="0"/>
        <v>56.83816666666667</v>
      </c>
      <c r="H13" s="31">
        <v>99.2</v>
      </c>
      <c r="I13" s="28">
        <v>40.5</v>
      </c>
      <c r="J13" s="29">
        <f t="shared" si="1"/>
        <v>34.925</v>
      </c>
      <c r="K13" s="29">
        <v>100</v>
      </c>
      <c r="L13" s="28">
        <v>1</v>
      </c>
      <c r="M13" s="29">
        <f t="shared" si="2"/>
        <v>10.100000000000001</v>
      </c>
      <c r="N13" s="29">
        <f t="shared" si="3"/>
        <v>101.86316666666667</v>
      </c>
    </row>
    <row r="14" spans="1:14" ht="14.25">
      <c r="A14" s="3" t="s">
        <v>532</v>
      </c>
      <c r="B14" s="16" t="s">
        <v>256</v>
      </c>
      <c r="C14" s="17" t="s">
        <v>257</v>
      </c>
      <c r="D14" s="11" t="s">
        <v>135</v>
      </c>
      <c r="E14" s="28">
        <v>79.05882352941177</v>
      </c>
      <c r="F14" s="28">
        <v>0.5</v>
      </c>
      <c r="G14" s="29">
        <f t="shared" si="0"/>
        <v>51.71323529411765</v>
      </c>
      <c r="H14" s="31">
        <v>98.8</v>
      </c>
      <c r="I14" s="28">
        <v>2</v>
      </c>
      <c r="J14" s="29">
        <f t="shared" si="1"/>
        <v>25.2</v>
      </c>
      <c r="K14" s="29">
        <v>100</v>
      </c>
      <c r="L14" s="28">
        <v>2</v>
      </c>
      <c r="M14" s="29">
        <f t="shared" si="2"/>
        <v>10.200000000000001</v>
      </c>
      <c r="N14" s="29">
        <f t="shared" si="3"/>
        <v>87.11323529411766</v>
      </c>
    </row>
    <row r="15" spans="1:14" ht="14.25">
      <c r="A15" s="3" t="s">
        <v>532</v>
      </c>
      <c r="B15" s="16" t="s">
        <v>258</v>
      </c>
      <c r="C15" s="16" t="s">
        <v>259</v>
      </c>
      <c r="D15" s="11" t="s">
        <v>135</v>
      </c>
      <c r="E15" s="28">
        <v>87.04666666666667</v>
      </c>
      <c r="F15" s="28">
        <v>0</v>
      </c>
      <c r="G15" s="29">
        <f t="shared" si="0"/>
        <v>56.580333333333336</v>
      </c>
      <c r="H15" s="29">
        <v>99.2</v>
      </c>
      <c r="I15" s="28">
        <v>25.5</v>
      </c>
      <c r="J15" s="29">
        <f t="shared" si="1"/>
        <v>31.175</v>
      </c>
      <c r="K15" s="29">
        <v>100</v>
      </c>
      <c r="L15" s="28">
        <v>12.6667</v>
      </c>
      <c r="M15" s="29">
        <f t="shared" si="2"/>
        <v>11.266670000000001</v>
      </c>
      <c r="N15" s="29">
        <f t="shared" si="3"/>
        <v>99.02200333333334</v>
      </c>
    </row>
    <row r="16" spans="1:14" ht="14.25">
      <c r="A16" s="3" t="s">
        <v>532</v>
      </c>
      <c r="B16" s="16" t="s">
        <v>260</v>
      </c>
      <c r="C16" s="17" t="s">
        <v>261</v>
      </c>
      <c r="D16" s="11" t="s">
        <v>135</v>
      </c>
      <c r="E16" s="28">
        <v>81.7</v>
      </c>
      <c r="F16" s="28">
        <v>0</v>
      </c>
      <c r="G16" s="29">
        <f t="shared" si="0"/>
        <v>53.105000000000004</v>
      </c>
      <c r="H16" s="29">
        <v>99.2</v>
      </c>
      <c r="I16" s="28">
        <v>7</v>
      </c>
      <c r="J16" s="29">
        <f t="shared" si="1"/>
        <v>26.55</v>
      </c>
      <c r="K16" s="29">
        <v>100</v>
      </c>
      <c r="L16" s="28">
        <v>2</v>
      </c>
      <c r="M16" s="29">
        <f t="shared" si="2"/>
        <v>10.200000000000001</v>
      </c>
      <c r="N16" s="29">
        <f t="shared" si="3"/>
        <v>89.855</v>
      </c>
    </row>
    <row r="17" spans="1:14" ht="14.25">
      <c r="A17" s="3" t="s">
        <v>532</v>
      </c>
      <c r="B17" s="16" t="s">
        <v>262</v>
      </c>
      <c r="C17" s="16" t="s">
        <v>263</v>
      </c>
      <c r="D17" s="11" t="s">
        <v>135</v>
      </c>
      <c r="E17" s="28">
        <v>85.08695652173913</v>
      </c>
      <c r="F17" s="28">
        <v>0</v>
      </c>
      <c r="G17" s="29">
        <f t="shared" si="0"/>
        <v>55.30652173913043</v>
      </c>
      <c r="H17" s="29">
        <v>97.8</v>
      </c>
      <c r="I17" s="28">
        <v>18</v>
      </c>
      <c r="J17" s="29">
        <f t="shared" si="1"/>
        <v>28.95</v>
      </c>
      <c r="K17" s="29">
        <v>100</v>
      </c>
      <c r="L17" s="28">
        <v>22.3833</v>
      </c>
      <c r="M17" s="29">
        <f t="shared" si="2"/>
        <v>12.23833</v>
      </c>
      <c r="N17" s="29">
        <f t="shared" si="3"/>
        <v>96.49485173913044</v>
      </c>
    </row>
    <row r="18" spans="1:14" ht="14.25">
      <c r="A18" s="3" t="s">
        <v>532</v>
      </c>
      <c r="B18" s="23" t="s">
        <v>264</v>
      </c>
      <c r="C18" s="24" t="s">
        <v>265</v>
      </c>
      <c r="D18" s="11" t="s">
        <v>135</v>
      </c>
      <c r="E18" s="28">
        <v>85.63157894736842</v>
      </c>
      <c r="F18" s="28">
        <v>0</v>
      </c>
      <c r="G18" s="29">
        <f t="shared" si="0"/>
        <v>55.660526315789475</v>
      </c>
      <c r="H18" s="32">
        <v>98.4</v>
      </c>
      <c r="I18" s="28">
        <v>9</v>
      </c>
      <c r="J18" s="29">
        <f t="shared" si="1"/>
        <v>26.85</v>
      </c>
      <c r="K18" s="29">
        <v>100</v>
      </c>
      <c r="L18" s="28">
        <v>5</v>
      </c>
      <c r="M18" s="29">
        <f t="shared" si="2"/>
        <v>10.5</v>
      </c>
      <c r="N18" s="29">
        <f t="shared" si="3"/>
        <v>93.01052631578948</v>
      </c>
    </row>
    <row r="19" spans="1:14" ht="14.25">
      <c r="A19" s="3" t="s">
        <v>532</v>
      </c>
      <c r="B19" s="11" t="s">
        <v>266</v>
      </c>
      <c r="C19" s="11" t="s">
        <v>267</v>
      </c>
      <c r="D19" s="11" t="s">
        <v>135</v>
      </c>
      <c r="E19" s="33">
        <v>84.52631578947368</v>
      </c>
      <c r="F19" s="28">
        <v>0.8571</v>
      </c>
      <c r="G19" s="29">
        <f t="shared" si="0"/>
        <v>55.4992202631579</v>
      </c>
      <c r="H19" s="30">
        <v>98</v>
      </c>
      <c r="I19" s="28">
        <v>5</v>
      </c>
      <c r="J19" s="29">
        <f t="shared" si="1"/>
        <v>25.75</v>
      </c>
      <c r="K19" s="30">
        <v>100</v>
      </c>
      <c r="L19" s="28">
        <v>3.3</v>
      </c>
      <c r="M19" s="29">
        <f t="shared" si="2"/>
        <v>10.33</v>
      </c>
      <c r="N19" s="29">
        <f t="shared" si="3"/>
        <v>91.5792202631579</v>
      </c>
    </row>
    <row r="20" spans="1:14" ht="14.25">
      <c r="A20" s="3" t="s">
        <v>532</v>
      </c>
      <c r="B20" s="16" t="s">
        <v>268</v>
      </c>
      <c r="C20" s="26" t="s">
        <v>269</v>
      </c>
      <c r="D20" s="11" t="s">
        <v>135</v>
      </c>
      <c r="E20" s="28">
        <v>80.78947368421052</v>
      </c>
      <c r="F20" s="28">
        <v>0</v>
      </c>
      <c r="G20" s="29">
        <f t="shared" si="0"/>
        <v>52.51315789473684</v>
      </c>
      <c r="H20" s="31">
        <v>99</v>
      </c>
      <c r="I20" s="28">
        <v>4</v>
      </c>
      <c r="J20" s="29">
        <f t="shared" si="1"/>
        <v>25.75</v>
      </c>
      <c r="K20" s="29">
        <v>100</v>
      </c>
      <c r="L20" s="28">
        <v>0</v>
      </c>
      <c r="M20" s="29">
        <f t="shared" si="2"/>
        <v>10</v>
      </c>
      <c r="N20" s="29">
        <f t="shared" si="3"/>
        <v>88.26315789473685</v>
      </c>
    </row>
    <row r="21" spans="1:14" ht="14.25">
      <c r="A21" s="3" t="s">
        <v>532</v>
      </c>
      <c r="B21" s="16" t="s">
        <v>270</v>
      </c>
      <c r="C21" s="17" t="s">
        <v>271</v>
      </c>
      <c r="D21" s="11" t="s">
        <v>135</v>
      </c>
      <c r="E21" s="28">
        <v>83</v>
      </c>
      <c r="F21" s="28">
        <v>3</v>
      </c>
      <c r="G21" s="29">
        <f t="shared" si="0"/>
        <v>55.9</v>
      </c>
      <c r="H21" s="31">
        <v>97.8</v>
      </c>
      <c r="I21" s="28">
        <v>3</v>
      </c>
      <c r="J21" s="29">
        <f t="shared" si="1"/>
        <v>25.2</v>
      </c>
      <c r="K21" s="29">
        <v>100</v>
      </c>
      <c r="L21" s="28">
        <v>11.4167</v>
      </c>
      <c r="M21" s="29">
        <f t="shared" si="2"/>
        <v>11.141670000000001</v>
      </c>
      <c r="N21" s="29">
        <f t="shared" si="3"/>
        <v>92.24167</v>
      </c>
    </row>
    <row r="22" spans="1:14" ht="14.25">
      <c r="A22" s="3" t="s">
        <v>532</v>
      </c>
      <c r="B22" s="16" t="s">
        <v>272</v>
      </c>
      <c r="C22" s="3" t="s">
        <v>273</v>
      </c>
      <c r="D22" s="11" t="s">
        <v>135</v>
      </c>
      <c r="E22" s="28">
        <v>79.81818181818181</v>
      </c>
      <c r="F22" s="28">
        <v>0</v>
      </c>
      <c r="G22" s="29">
        <f t="shared" si="0"/>
        <v>51.88181818181818</v>
      </c>
      <c r="H22" s="29">
        <v>99</v>
      </c>
      <c r="I22" s="28">
        <v>7</v>
      </c>
      <c r="J22" s="29">
        <f t="shared" si="1"/>
        <v>26.5</v>
      </c>
      <c r="K22" s="29">
        <v>100</v>
      </c>
      <c r="L22" s="28">
        <v>0</v>
      </c>
      <c r="M22" s="29">
        <f t="shared" si="2"/>
        <v>10</v>
      </c>
      <c r="N22" s="29">
        <f t="shared" si="3"/>
        <v>88.38181818181818</v>
      </c>
    </row>
    <row r="23" spans="1:14" ht="14.25">
      <c r="A23" s="3" t="s">
        <v>532</v>
      </c>
      <c r="B23" s="16" t="s">
        <v>274</v>
      </c>
      <c r="C23" s="3" t="s">
        <v>275</v>
      </c>
      <c r="D23" s="11" t="s">
        <v>135</v>
      </c>
      <c r="E23" s="28">
        <v>86.35666666666665</v>
      </c>
      <c r="F23" s="28">
        <v>0</v>
      </c>
      <c r="G23" s="29">
        <f t="shared" si="0"/>
        <v>56.131833333333326</v>
      </c>
      <c r="H23" s="29">
        <v>98.4</v>
      </c>
      <c r="I23" s="28">
        <v>7</v>
      </c>
      <c r="J23" s="29">
        <f t="shared" si="1"/>
        <v>26.35</v>
      </c>
      <c r="K23" s="29">
        <v>100</v>
      </c>
      <c r="L23" s="28">
        <v>2.3333</v>
      </c>
      <c r="M23" s="29">
        <f t="shared" si="2"/>
        <v>10.23333</v>
      </c>
      <c r="N23" s="29">
        <f t="shared" si="3"/>
        <v>92.71516333333332</v>
      </c>
    </row>
    <row r="24" spans="1:14" ht="14.25">
      <c r="A24" s="3" t="s">
        <v>532</v>
      </c>
      <c r="B24" s="16" t="s">
        <v>276</v>
      </c>
      <c r="C24" s="17" t="s">
        <v>277</v>
      </c>
      <c r="D24" s="11" t="s">
        <v>135</v>
      </c>
      <c r="E24" s="28">
        <v>72.36363636363636</v>
      </c>
      <c r="F24" s="28">
        <v>0</v>
      </c>
      <c r="G24" s="29">
        <f t="shared" si="0"/>
        <v>47.03636363636364</v>
      </c>
      <c r="H24" s="31">
        <v>98.8</v>
      </c>
      <c r="I24" s="28">
        <v>19</v>
      </c>
      <c r="J24" s="29">
        <f t="shared" si="1"/>
        <v>29.45</v>
      </c>
      <c r="K24" s="29">
        <v>100</v>
      </c>
      <c r="L24" s="28">
        <v>14.6167</v>
      </c>
      <c r="M24" s="29">
        <f t="shared" si="2"/>
        <v>11.46167</v>
      </c>
      <c r="N24" s="29">
        <f t="shared" si="3"/>
        <v>87.94803363636363</v>
      </c>
    </row>
    <row r="25" spans="1:14" ht="14.25">
      <c r="A25" s="3" t="s">
        <v>532</v>
      </c>
      <c r="B25" s="16" t="s">
        <v>278</v>
      </c>
      <c r="C25" s="16" t="s">
        <v>279</v>
      </c>
      <c r="D25" s="11" t="s">
        <v>135</v>
      </c>
      <c r="E25" s="28">
        <v>78.5</v>
      </c>
      <c r="F25" s="28">
        <v>0</v>
      </c>
      <c r="G25" s="29">
        <f t="shared" si="0"/>
        <v>51.025</v>
      </c>
      <c r="H25" s="32">
        <v>99.2</v>
      </c>
      <c r="I25" s="28">
        <v>1</v>
      </c>
      <c r="J25" s="29">
        <f t="shared" si="1"/>
        <v>25.05</v>
      </c>
      <c r="K25" s="29">
        <v>100</v>
      </c>
      <c r="L25" s="28">
        <v>3</v>
      </c>
      <c r="M25" s="29">
        <f t="shared" si="2"/>
        <v>10.3</v>
      </c>
      <c r="N25" s="29">
        <f t="shared" si="3"/>
        <v>86.375</v>
      </c>
    </row>
    <row r="26" spans="1:14" ht="14.25">
      <c r="A26" s="3" t="s">
        <v>532</v>
      </c>
      <c r="B26" s="11" t="s">
        <v>280</v>
      </c>
      <c r="C26" s="11" t="s">
        <v>281</v>
      </c>
      <c r="D26" s="11" t="s">
        <v>135</v>
      </c>
      <c r="E26" s="33">
        <v>79.18181818181819</v>
      </c>
      <c r="F26" s="28">
        <v>0</v>
      </c>
      <c r="G26" s="29">
        <f t="shared" si="0"/>
        <v>51.468181818181826</v>
      </c>
      <c r="H26" s="30">
        <v>99.2</v>
      </c>
      <c r="I26" s="28">
        <v>3</v>
      </c>
      <c r="J26" s="29">
        <f t="shared" si="1"/>
        <v>25.55</v>
      </c>
      <c r="K26" s="30">
        <v>100</v>
      </c>
      <c r="L26" s="28">
        <v>5</v>
      </c>
      <c r="M26" s="29">
        <f t="shared" si="2"/>
        <v>10.5</v>
      </c>
      <c r="N26" s="29">
        <f t="shared" si="3"/>
        <v>87.51818181818183</v>
      </c>
    </row>
    <row r="27" spans="1:14" ht="14.25">
      <c r="A27" s="3" t="s">
        <v>532</v>
      </c>
      <c r="B27" s="16" t="s">
        <v>282</v>
      </c>
      <c r="C27" s="17" t="s">
        <v>283</v>
      </c>
      <c r="D27" s="11" t="s">
        <v>135</v>
      </c>
      <c r="E27" s="28">
        <v>79.31818181818181</v>
      </c>
      <c r="F27" s="28">
        <v>0</v>
      </c>
      <c r="G27" s="29">
        <f t="shared" si="0"/>
        <v>51.55681818181818</v>
      </c>
      <c r="H27" s="31">
        <v>97.6</v>
      </c>
      <c r="I27" s="28">
        <v>7</v>
      </c>
      <c r="J27" s="29">
        <f t="shared" si="1"/>
        <v>26.15</v>
      </c>
      <c r="K27" s="29">
        <v>100</v>
      </c>
      <c r="L27" s="28">
        <v>0</v>
      </c>
      <c r="M27" s="29">
        <f t="shared" si="2"/>
        <v>10</v>
      </c>
      <c r="N27" s="29">
        <f t="shared" si="3"/>
        <v>87.70681818181818</v>
      </c>
    </row>
    <row r="28" spans="1:14" ht="14.25">
      <c r="A28" s="3" t="s">
        <v>532</v>
      </c>
      <c r="B28" s="16" t="s">
        <v>284</v>
      </c>
      <c r="C28" s="16" t="s">
        <v>285</v>
      </c>
      <c r="D28" s="11" t="s">
        <v>135</v>
      </c>
      <c r="E28" s="28">
        <v>85.89333333333335</v>
      </c>
      <c r="F28" s="28">
        <v>0</v>
      </c>
      <c r="G28" s="29">
        <f t="shared" si="0"/>
        <v>55.83066666666667</v>
      </c>
      <c r="H28" s="29">
        <v>99.2</v>
      </c>
      <c r="I28" s="28">
        <v>4</v>
      </c>
      <c r="J28" s="29">
        <f t="shared" si="1"/>
        <v>25.8</v>
      </c>
      <c r="K28" s="29">
        <v>100</v>
      </c>
      <c r="L28" s="28">
        <v>2</v>
      </c>
      <c r="M28" s="29">
        <f t="shared" si="2"/>
        <v>10.200000000000001</v>
      </c>
      <c r="N28" s="29">
        <f t="shared" si="3"/>
        <v>91.83066666666667</v>
      </c>
    </row>
    <row r="29" spans="1:14" ht="14.25">
      <c r="A29" s="3" t="s">
        <v>532</v>
      </c>
      <c r="B29" s="16" t="s">
        <v>286</v>
      </c>
      <c r="C29" s="26" t="s">
        <v>287</v>
      </c>
      <c r="D29" s="11" t="s">
        <v>135</v>
      </c>
      <c r="E29" s="28">
        <v>81.4090909090909</v>
      </c>
      <c r="F29" s="28">
        <v>0</v>
      </c>
      <c r="G29" s="29">
        <f t="shared" si="0"/>
        <v>52.91590909090909</v>
      </c>
      <c r="H29" s="31">
        <v>99</v>
      </c>
      <c r="I29" s="28">
        <v>14.5</v>
      </c>
      <c r="J29" s="29">
        <f t="shared" si="1"/>
        <v>28.375</v>
      </c>
      <c r="K29" s="29">
        <v>100</v>
      </c>
      <c r="L29" s="28">
        <v>2</v>
      </c>
      <c r="M29" s="29">
        <f t="shared" si="2"/>
        <v>10.200000000000001</v>
      </c>
      <c r="N29" s="29">
        <f t="shared" si="3"/>
        <v>91.49090909090908</v>
      </c>
    </row>
    <row r="30" spans="1:14" ht="14.25">
      <c r="A30" s="3" t="s">
        <v>532</v>
      </c>
      <c r="B30" s="16" t="s">
        <v>288</v>
      </c>
      <c r="C30" s="16" t="s">
        <v>289</v>
      </c>
      <c r="D30" s="11" t="s">
        <v>135</v>
      </c>
      <c r="E30" s="28">
        <v>78.5909090909091</v>
      </c>
      <c r="F30" s="28">
        <v>0</v>
      </c>
      <c r="G30" s="29">
        <f t="shared" si="0"/>
        <v>51.08409090909091</v>
      </c>
      <c r="H30" s="29">
        <v>99</v>
      </c>
      <c r="I30" s="28">
        <v>2</v>
      </c>
      <c r="J30" s="29">
        <f t="shared" si="1"/>
        <v>25.25</v>
      </c>
      <c r="K30" s="29">
        <v>100</v>
      </c>
      <c r="L30" s="28">
        <v>8.4167</v>
      </c>
      <c r="M30" s="29">
        <f t="shared" si="2"/>
        <v>10.84167</v>
      </c>
      <c r="N30" s="29">
        <f t="shared" si="3"/>
        <v>87.17576090909091</v>
      </c>
    </row>
    <row r="31" spans="1:14" ht="14.25">
      <c r="A31" s="3" t="s">
        <v>532</v>
      </c>
      <c r="B31" s="11" t="s">
        <v>290</v>
      </c>
      <c r="C31" s="11" t="s">
        <v>291</v>
      </c>
      <c r="D31" s="11" t="s">
        <v>135</v>
      </c>
      <c r="E31" s="33">
        <v>79.18181818181819</v>
      </c>
      <c r="F31" s="28">
        <v>1</v>
      </c>
      <c r="G31" s="29">
        <f t="shared" si="0"/>
        <v>52.118181818181824</v>
      </c>
      <c r="H31" s="34">
        <v>98.8</v>
      </c>
      <c r="I31" s="28">
        <v>3</v>
      </c>
      <c r="J31" s="29">
        <f t="shared" si="1"/>
        <v>25.45</v>
      </c>
      <c r="K31" s="30">
        <v>100</v>
      </c>
      <c r="L31" s="28">
        <v>1.3333</v>
      </c>
      <c r="M31" s="29">
        <f t="shared" si="2"/>
        <v>10.13333</v>
      </c>
      <c r="N31" s="29">
        <f t="shared" si="3"/>
        <v>87.70151181818183</v>
      </c>
    </row>
    <row r="32" spans="1:14" ht="14.25">
      <c r="A32" s="3" t="s">
        <v>532</v>
      </c>
      <c r="B32" s="11" t="s">
        <v>292</v>
      </c>
      <c r="C32" s="11" t="s">
        <v>293</v>
      </c>
      <c r="D32" s="11" t="s">
        <v>135</v>
      </c>
      <c r="E32" s="33">
        <v>80.8</v>
      </c>
      <c r="F32" s="28">
        <v>1.5</v>
      </c>
      <c r="G32" s="29">
        <f t="shared" si="0"/>
        <v>53.495</v>
      </c>
      <c r="H32" s="30">
        <v>98.6</v>
      </c>
      <c r="I32" s="28">
        <v>10</v>
      </c>
      <c r="J32" s="29">
        <f t="shared" si="1"/>
        <v>27.15</v>
      </c>
      <c r="K32" s="30">
        <v>100</v>
      </c>
      <c r="L32" s="28">
        <v>1</v>
      </c>
      <c r="M32" s="29">
        <f t="shared" si="2"/>
        <v>10.100000000000001</v>
      </c>
      <c r="N32" s="29">
        <f t="shared" si="3"/>
        <v>90.745</v>
      </c>
    </row>
    <row r="33" spans="1:14" ht="14.25">
      <c r="A33" s="3" t="s">
        <v>532</v>
      </c>
      <c r="B33" s="16" t="s">
        <v>294</v>
      </c>
      <c r="C33" s="17" t="s">
        <v>295</v>
      </c>
      <c r="D33" s="11" t="s">
        <v>135</v>
      </c>
      <c r="E33" s="28">
        <v>75.86363636363636</v>
      </c>
      <c r="F33" s="28">
        <v>0</v>
      </c>
      <c r="G33" s="29">
        <f t="shared" si="0"/>
        <v>49.31136363636364</v>
      </c>
      <c r="H33" s="31">
        <v>98.4</v>
      </c>
      <c r="I33" s="28">
        <v>3</v>
      </c>
      <c r="J33" s="29">
        <f t="shared" si="1"/>
        <v>25.35</v>
      </c>
      <c r="K33" s="29">
        <v>100</v>
      </c>
      <c r="L33" s="28">
        <v>5.8332999999999995</v>
      </c>
      <c r="M33" s="29">
        <f t="shared" si="2"/>
        <v>10.58333</v>
      </c>
      <c r="N33" s="29">
        <f t="shared" si="3"/>
        <v>85.24469363636364</v>
      </c>
    </row>
    <row r="34" spans="1:14" ht="14.25">
      <c r="A34" s="3" t="s">
        <v>532</v>
      </c>
      <c r="B34" s="16" t="s">
        <v>296</v>
      </c>
      <c r="C34" s="17" t="s">
        <v>297</v>
      </c>
      <c r="D34" s="11" t="s">
        <v>135</v>
      </c>
      <c r="E34" s="28">
        <v>85.71666666666667</v>
      </c>
      <c r="F34" s="28">
        <v>1.5</v>
      </c>
      <c r="G34" s="29">
        <f t="shared" si="0"/>
        <v>56.69083333333334</v>
      </c>
      <c r="H34" s="31">
        <v>99</v>
      </c>
      <c r="I34" s="28">
        <v>27.165</v>
      </c>
      <c r="J34" s="29">
        <f t="shared" si="1"/>
        <v>31.541249999999998</v>
      </c>
      <c r="K34" s="29">
        <v>100</v>
      </c>
      <c r="L34" s="28">
        <v>2</v>
      </c>
      <c r="M34" s="29">
        <f t="shared" si="2"/>
        <v>10.200000000000001</v>
      </c>
      <c r="N34" s="29">
        <f t="shared" si="3"/>
        <v>98.43208333333334</v>
      </c>
    </row>
    <row r="35" spans="1:14" ht="14.25">
      <c r="A35" s="3" t="s">
        <v>532</v>
      </c>
      <c r="B35" s="16" t="s">
        <v>298</v>
      </c>
      <c r="C35" s="17" t="s">
        <v>299</v>
      </c>
      <c r="D35" s="11" t="s">
        <v>135</v>
      </c>
      <c r="E35" s="28">
        <v>78.2</v>
      </c>
      <c r="F35" s="28">
        <v>0</v>
      </c>
      <c r="G35" s="29">
        <f t="shared" si="0"/>
        <v>50.830000000000005</v>
      </c>
      <c r="H35" s="29">
        <v>98</v>
      </c>
      <c r="I35" s="28">
        <v>3</v>
      </c>
      <c r="J35" s="29">
        <f t="shared" si="1"/>
        <v>25.25</v>
      </c>
      <c r="K35" s="29">
        <v>100</v>
      </c>
      <c r="L35" s="28">
        <v>1</v>
      </c>
      <c r="M35" s="29">
        <f t="shared" si="2"/>
        <v>10.100000000000001</v>
      </c>
      <c r="N35" s="29">
        <f t="shared" si="3"/>
        <v>86.18</v>
      </c>
    </row>
    <row r="36" spans="1:14" ht="14.25">
      <c r="A36" s="3" t="s">
        <v>532</v>
      </c>
      <c r="B36" s="16" t="s">
        <v>300</v>
      </c>
      <c r="C36" s="16" t="s">
        <v>301</v>
      </c>
      <c r="D36" s="11" t="s">
        <v>135</v>
      </c>
      <c r="E36" s="28">
        <v>80.36363636363636</v>
      </c>
      <c r="F36" s="28">
        <v>0</v>
      </c>
      <c r="G36" s="29">
        <f t="shared" si="0"/>
        <v>52.236363636363635</v>
      </c>
      <c r="H36" s="29">
        <v>97.6</v>
      </c>
      <c r="I36" s="28">
        <v>3</v>
      </c>
      <c r="J36" s="29">
        <f t="shared" si="1"/>
        <v>25.15</v>
      </c>
      <c r="K36" s="29">
        <v>100</v>
      </c>
      <c r="L36" s="28">
        <v>10</v>
      </c>
      <c r="M36" s="29">
        <f t="shared" si="2"/>
        <v>11</v>
      </c>
      <c r="N36" s="29">
        <f t="shared" si="3"/>
        <v>88.38636363636363</v>
      </c>
    </row>
    <row r="37" spans="1:14" ht="14.25">
      <c r="A37" s="3" t="s">
        <v>532</v>
      </c>
      <c r="B37" s="36" t="s">
        <v>302</v>
      </c>
      <c r="C37" s="36" t="s">
        <v>303</v>
      </c>
      <c r="D37" s="36" t="s">
        <v>135</v>
      </c>
      <c r="E37" s="28">
        <v>82.95454545454545</v>
      </c>
      <c r="F37" s="28">
        <v>0.8333</v>
      </c>
      <c r="G37" s="29">
        <f t="shared" si="0"/>
        <v>54.46209954545454</v>
      </c>
      <c r="H37" s="32">
        <v>98</v>
      </c>
      <c r="I37" s="28">
        <v>3</v>
      </c>
      <c r="J37" s="29">
        <f t="shared" si="1"/>
        <v>25.25</v>
      </c>
      <c r="K37" s="32">
        <v>100</v>
      </c>
      <c r="L37" s="28">
        <v>5.8332999999999995</v>
      </c>
      <c r="M37" s="29">
        <f t="shared" si="2"/>
        <v>10.58333</v>
      </c>
      <c r="N37" s="29">
        <f t="shared" si="3"/>
        <v>90.29542954545455</v>
      </c>
    </row>
    <row r="38" spans="1:14" ht="14.25">
      <c r="A38" s="3" t="s">
        <v>532</v>
      </c>
      <c r="B38" s="16" t="s">
        <v>304</v>
      </c>
      <c r="C38" s="17" t="s">
        <v>305</v>
      </c>
      <c r="D38" s="11" t="s">
        <v>135</v>
      </c>
      <c r="E38" s="28">
        <v>79</v>
      </c>
      <c r="F38" s="28">
        <v>0</v>
      </c>
      <c r="G38" s="29">
        <f t="shared" si="0"/>
        <v>51.35</v>
      </c>
      <c r="H38" s="29">
        <v>98.2</v>
      </c>
      <c r="I38" s="28">
        <v>10</v>
      </c>
      <c r="J38" s="29">
        <f t="shared" si="1"/>
        <v>27.05</v>
      </c>
      <c r="K38" s="29">
        <v>100</v>
      </c>
      <c r="L38" s="28">
        <v>0</v>
      </c>
      <c r="M38" s="29">
        <f t="shared" si="2"/>
        <v>10</v>
      </c>
      <c r="N38" s="29">
        <f t="shared" si="3"/>
        <v>88.4</v>
      </c>
    </row>
    <row r="39" spans="1:14" ht="14.25" customHeight="1">
      <c r="A39" s="3" t="s">
        <v>532</v>
      </c>
      <c r="B39" s="17" t="s">
        <v>306</v>
      </c>
      <c r="C39" s="17" t="s">
        <v>307</v>
      </c>
      <c r="D39" s="11" t="s">
        <v>135</v>
      </c>
      <c r="E39" s="28">
        <v>83.77272727272727</v>
      </c>
      <c r="F39" s="28">
        <v>0</v>
      </c>
      <c r="G39" s="29">
        <f t="shared" si="0"/>
        <v>54.45227272727273</v>
      </c>
      <c r="H39" s="29">
        <v>97.6</v>
      </c>
      <c r="I39" s="28">
        <v>27</v>
      </c>
      <c r="J39" s="29">
        <f t="shared" si="1"/>
        <v>31.15</v>
      </c>
      <c r="K39" s="29">
        <v>100</v>
      </c>
      <c r="L39" s="28">
        <v>2</v>
      </c>
      <c r="M39" s="29">
        <f t="shared" si="2"/>
        <v>10.200000000000001</v>
      </c>
      <c r="N39" s="29">
        <f t="shared" si="3"/>
        <v>95.80227272727272</v>
      </c>
    </row>
    <row r="40" spans="1:14" ht="14.25">
      <c r="A40" s="3" t="s">
        <v>532</v>
      </c>
      <c r="B40" s="36" t="s">
        <v>308</v>
      </c>
      <c r="C40" s="36" t="s">
        <v>309</v>
      </c>
      <c r="D40" s="36" t="s">
        <v>135</v>
      </c>
      <c r="E40" s="28">
        <v>80.13636363636364</v>
      </c>
      <c r="F40" s="28">
        <v>0</v>
      </c>
      <c r="G40" s="29">
        <f t="shared" si="0"/>
        <v>52.08863636363637</v>
      </c>
      <c r="H40" s="32">
        <v>97.6</v>
      </c>
      <c r="I40" s="28">
        <v>2</v>
      </c>
      <c r="J40" s="29">
        <f t="shared" si="1"/>
        <v>24.9</v>
      </c>
      <c r="K40" s="32">
        <v>100</v>
      </c>
      <c r="L40" s="28">
        <v>11.75</v>
      </c>
      <c r="M40" s="29">
        <f t="shared" si="2"/>
        <v>11.175</v>
      </c>
      <c r="N40" s="29">
        <f t="shared" si="3"/>
        <v>88.16363636363637</v>
      </c>
    </row>
    <row r="41" spans="1:14" ht="14.25">
      <c r="A41" s="3" t="s">
        <v>532</v>
      </c>
      <c r="B41" s="11" t="s">
        <v>310</v>
      </c>
      <c r="C41" s="12" t="s">
        <v>311</v>
      </c>
      <c r="D41" s="11" t="s">
        <v>135</v>
      </c>
      <c r="E41" s="37">
        <v>80.15789473684211</v>
      </c>
      <c r="F41" s="28">
        <v>2.25</v>
      </c>
      <c r="G41" s="29">
        <f t="shared" si="0"/>
        <v>53.56513157894737</v>
      </c>
      <c r="H41" s="34">
        <v>98.4</v>
      </c>
      <c r="I41" s="28">
        <v>3</v>
      </c>
      <c r="J41" s="29">
        <f t="shared" si="1"/>
        <v>25.35</v>
      </c>
      <c r="K41" s="30">
        <v>100</v>
      </c>
      <c r="L41" s="28">
        <v>4.3332999999999995</v>
      </c>
      <c r="M41" s="29">
        <f t="shared" si="2"/>
        <v>10.43333</v>
      </c>
      <c r="N41" s="29">
        <f t="shared" si="3"/>
        <v>89.34846157894738</v>
      </c>
    </row>
    <row r="42" spans="1:14" ht="14.25">
      <c r="A42" s="3" t="s">
        <v>532</v>
      </c>
      <c r="B42" s="16" t="s">
        <v>312</v>
      </c>
      <c r="C42" s="3" t="s">
        <v>313</v>
      </c>
      <c r="D42" s="11" t="s">
        <v>135</v>
      </c>
      <c r="E42" s="28">
        <v>76.3157894736842</v>
      </c>
      <c r="F42" s="28">
        <v>0</v>
      </c>
      <c r="G42" s="29">
        <f t="shared" si="0"/>
        <v>49.60526315789473</v>
      </c>
      <c r="H42" s="31">
        <v>98.4</v>
      </c>
      <c r="I42" s="28">
        <v>2</v>
      </c>
      <c r="J42" s="29">
        <f t="shared" si="1"/>
        <v>25.1</v>
      </c>
      <c r="K42" s="29">
        <v>100</v>
      </c>
      <c r="L42" s="28">
        <v>6.6667000000000005</v>
      </c>
      <c r="M42" s="29">
        <f t="shared" si="2"/>
        <v>10.666670000000002</v>
      </c>
      <c r="N42" s="29">
        <f t="shared" si="3"/>
        <v>85.37193315789473</v>
      </c>
    </row>
    <row r="43" spans="1:14" ht="14.25">
      <c r="A43" s="3" t="s">
        <v>532</v>
      </c>
      <c r="B43" s="16" t="s">
        <v>314</v>
      </c>
      <c r="C43" s="3" t="s">
        <v>315</v>
      </c>
      <c r="D43" s="11" t="s">
        <v>135</v>
      </c>
      <c r="E43" s="28">
        <v>84.75</v>
      </c>
      <c r="F43" s="28">
        <v>0</v>
      </c>
      <c r="G43" s="29">
        <f t="shared" si="0"/>
        <v>55.0875</v>
      </c>
      <c r="H43" s="29">
        <v>98.6</v>
      </c>
      <c r="I43" s="28">
        <v>1</v>
      </c>
      <c r="J43" s="29">
        <f t="shared" si="1"/>
        <v>24.9</v>
      </c>
      <c r="K43" s="29">
        <v>100</v>
      </c>
      <c r="L43" s="28">
        <v>1</v>
      </c>
      <c r="M43" s="29">
        <f t="shared" si="2"/>
        <v>10.100000000000001</v>
      </c>
      <c r="N43" s="29">
        <f t="shared" si="3"/>
        <v>90.0875</v>
      </c>
    </row>
    <row r="44" spans="1:14" ht="14.25">
      <c r="A44" s="3" t="s">
        <v>532</v>
      </c>
      <c r="B44" s="16" t="s">
        <v>316</v>
      </c>
      <c r="C44" s="17" t="s">
        <v>317</v>
      </c>
      <c r="D44" s="11" t="s">
        <v>135</v>
      </c>
      <c r="E44" s="28">
        <v>77.94736842105263</v>
      </c>
      <c r="F44" s="28">
        <v>0</v>
      </c>
      <c r="G44" s="29">
        <f t="shared" si="0"/>
        <v>50.665789473684214</v>
      </c>
      <c r="H44" s="29">
        <v>98.4</v>
      </c>
      <c r="I44" s="28">
        <v>3</v>
      </c>
      <c r="J44" s="29">
        <f t="shared" si="1"/>
        <v>25.35</v>
      </c>
      <c r="K44" s="29">
        <v>100</v>
      </c>
      <c r="L44" s="28">
        <v>0</v>
      </c>
      <c r="M44" s="29">
        <f t="shared" si="2"/>
        <v>10</v>
      </c>
      <c r="N44" s="29">
        <f t="shared" si="3"/>
        <v>86.01578947368421</v>
      </c>
    </row>
    <row r="45" spans="1:14" ht="14.25">
      <c r="A45" s="3" t="s">
        <v>532</v>
      </c>
      <c r="B45" s="16" t="s">
        <v>318</v>
      </c>
      <c r="C45" s="3" t="s">
        <v>319</v>
      </c>
      <c r="D45" s="11" t="s">
        <v>135</v>
      </c>
      <c r="E45" s="28">
        <v>79.21052631578948</v>
      </c>
      <c r="F45" s="28">
        <v>1.9143</v>
      </c>
      <c r="G45" s="29">
        <f t="shared" si="0"/>
        <v>52.73113710526316</v>
      </c>
      <c r="H45" s="31">
        <v>98.8</v>
      </c>
      <c r="I45" s="28">
        <v>15</v>
      </c>
      <c r="J45" s="29">
        <f t="shared" si="1"/>
        <v>28.45</v>
      </c>
      <c r="K45" s="29">
        <v>100</v>
      </c>
      <c r="L45" s="28">
        <v>0</v>
      </c>
      <c r="M45" s="29">
        <f t="shared" si="2"/>
        <v>10</v>
      </c>
      <c r="N45" s="29">
        <f t="shared" si="3"/>
        <v>91.18113710526316</v>
      </c>
    </row>
    <row r="46" spans="1:14" ht="14.25">
      <c r="A46" s="3" t="s">
        <v>532</v>
      </c>
      <c r="B46" s="16" t="s">
        <v>320</v>
      </c>
      <c r="C46" s="16" t="s">
        <v>321</v>
      </c>
      <c r="D46" s="11" t="s">
        <v>135</v>
      </c>
      <c r="E46" s="28">
        <v>83.22666666666667</v>
      </c>
      <c r="F46" s="28">
        <v>1</v>
      </c>
      <c r="G46" s="29">
        <f t="shared" si="0"/>
        <v>54.74733333333334</v>
      </c>
      <c r="H46" s="32">
        <v>99.2</v>
      </c>
      <c r="I46" s="28">
        <v>35.5</v>
      </c>
      <c r="J46" s="29">
        <f t="shared" si="1"/>
        <v>33.675</v>
      </c>
      <c r="K46" s="29">
        <v>100</v>
      </c>
      <c r="L46" s="28">
        <v>12.5</v>
      </c>
      <c r="M46" s="29">
        <f t="shared" si="2"/>
        <v>11.25</v>
      </c>
      <c r="N46" s="29">
        <f t="shared" si="3"/>
        <v>99.67233333333334</v>
      </c>
    </row>
    <row r="47" spans="1:14" ht="14.25">
      <c r="A47" s="3" t="s">
        <v>532</v>
      </c>
      <c r="B47" s="16" t="s">
        <v>322</v>
      </c>
      <c r="C47" s="17" t="s">
        <v>323</v>
      </c>
      <c r="D47" s="11" t="s">
        <v>135</v>
      </c>
      <c r="E47" s="28">
        <v>84.05263157894737</v>
      </c>
      <c r="F47" s="28">
        <v>0</v>
      </c>
      <c r="G47" s="29">
        <f t="shared" si="0"/>
        <v>54.63421052631579</v>
      </c>
      <c r="H47" s="32">
        <v>99</v>
      </c>
      <c r="I47" s="28">
        <v>11</v>
      </c>
      <c r="J47" s="29">
        <f t="shared" si="1"/>
        <v>27.5</v>
      </c>
      <c r="K47" s="29">
        <v>100</v>
      </c>
      <c r="L47" s="28">
        <v>1</v>
      </c>
      <c r="M47" s="29">
        <f t="shared" si="2"/>
        <v>10.100000000000001</v>
      </c>
      <c r="N47" s="29">
        <f t="shared" si="3"/>
        <v>92.23421052631579</v>
      </c>
    </row>
    <row r="48" spans="1:14" ht="14.25" customHeight="1">
      <c r="A48" s="3" t="s">
        <v>532</v>
      </c>
      <c r="B48" s="17" t="s">
        <v>324</v>
      </c>
      <c r="C48" s="17" t="s">
        <v>325</v>
      </c>
      <c r="D48" s="11" t="s">
        <v>135</v>
      </c>
      <c r="E48" s="32">
        <v>80.78947368421052</v>
      </c>
      <c r="F48" s="28">
        <v>0</v>
      </c>
      <c r="G48" s="29">
        <f t="shared" si="0"/>
        <v>52.51315789473684</v>
      </c>
      <c r="H48" s="31">
        <v>98.8</v>
      </c>
      <c r="I48" s="28">
        <v>9</v>
      </c>
      <c r="J48" s="29">
        <f t="shared" si="1"/>
        <v>26.95</v>
      </c>
      <c r="K48" s="29">
        <v>100</v>
      </c>
      <c r="L48" s="28">
        <v>1</v>
      </c>
      <c r="M48" s="29">
        <f t="shared" si="2"/>
        <v>10.100000000000001</v>
      </c>
      <c r="N48" s="29">
        <f t="shared" si="3"/>
        <v>89.56315789473683</v>
      </c>
    </row>
  </sheetData>
  <mergeCells count="8">
    <mergeCell ref="A1:A2"/>
    <mergeCell ref="B1:B2"/>
    <mergeCell ref="C1:C2"/>
    <mergeCell ref="D1:D2"/>
    <mergeCell ref="E1:G1"/>
    <mergeCell ref="H1:J1"/>
    <mergeCell ref="K1:M1"/>
    <mergeCell ref="N1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F50" sqref="F50"/>
    </sheetView>
  </sheetViews>
  <sheetFormatPr defaultColWidth="9.00390625" defaultRowHeight="14.25"/>
  <cols>
    <col min="1" max="1" width="9.875" style="0" bestFit="1" customWidth="1"/>
    <col min="2" max="2" width="10.25390625" style="0" bestFit="1" customWidth="1"/>
    <col min="3" max="3" width="6.375" style="0" bestFit="1" customWidth="1"/>
    <col min="4" max="4" width="8.00390625" style="0" bestFit="1" customWidth="1"/>
    <col min="7" max="7" width="14.25390625" style="0" bestFit="1" customWidth="1"/>
    <col min="10" max="10" width="14.25390625" style="0" bestFit="1" customWidth="1"/>
    <col min="13" max="13" width="14.25390625" style="0" bestFit="1" customWidth="1"/>
    <col min="14" max="14" width="16.75390625" style="0" bestFit="1" customWidth="1"/>
  </cols>
  <sheetData>
    <row r="1" spans="1:14" ht="14.25">
      <c r="A1" s="67" t="s">
        <v>1</v>
      </c>
      <c r="B1" s="67" t="s">
        <v>3</v>
      </c>
      <c r="C1" s="67" t="s">
        <v>4</v>
      </c>
      <c r="D1" s="67" t="s">
        <v>6</v>
      </c>
      <c r="E1" s="61" t="s">
        <v>8</v>
      </c>
      <c r="F1" s="62"/>
      <c r="G1" s="63"/>
      <c r="H1" s="64" t="s">
        <v>10</v>
      </c>
      <c r="I1" s="65"/>
      <c r="J1" s="66"/>
      <c r="K1" s="64" t="s">
        <v>12</v>
      </c>
      <c r="L1" s="65"/>
      <c r="M1" s="66"/>
      <c r="N1" s="59" t="s">
        <v>13</v>
      </c>
    </row>
    <row r="2" spans="1:14" ht="14.25">
      <c r="A2" s="68"/>
      <c r="B2" s="68"/>
      <c r="C2" s="68"/>
      <c r="D2" s="68"/>
      <c r="E2" s="2" t="s">
        <v>15</v>
      </c>
      <c r="F2" s="3" t="s">
        <v>16</v>
      </c>
      <c r="G2" s="4" t="s">
        <v>17</v>
      </c>
      <c r="H2" s="4" t="s">
        <v>18</v>
      </c>
      <c r="I2" s="2" t="s">
        <v>19</v>
      </c>
      <c r="J2" s="4" t="s">
        <v>21</v>
      </c>
      <c r="K2" s="3" t="s">
        <v>23</v>
      </c>
      <c r="L2" s="4" t="s">
        <v>25</v>
      </c>
      <c r="M2" s="4" t="s">
        <v>27</v>
      </c>
      <c r="N2" s="60"/>
    </row>
    <row r="3" spans="1:14" ht="14.25">
      <c r="A3" s="11" t="s">
        <v>132</v>
      </c>
      <c r="B3" s="11" t="s">
        <v>133</v>
      </c>
      <c r="C3" s="12" t="s">
        <v>134</v>
      </c>
      <c r="D3" s="11" t="s">
        <v>135</v>
      </c>
      <c r="E3" s="27">
        <v>89.42</v>
      </c>
      <c r="F3" s="28">
        <v>0</v>
      </c>
      <c r="G3" s="29">
        <f aca="true" t="shared" si="0" ref="G3:G51">(E3+F3)*0.65</f>
        <v>58.123000000000005</v>
      </c>
      <c r="H3" s="27">
        <v>98.75510204</v>
      </c>
      <c r="I3" s="28">
        <v>24.5</v>
      </c>
      <c r="J3" s="29">
        <f aca="true" t="shared" si="1" ref="J3:J51">(H3+I3)*0.25</f>
        <v>30.81377551</v>
      </c>
      <c r="K3" s="30">
        <v>98.38776</v>
      </c>
      <c r="L3" s="28">
        <v>12.500066666666667</v>
      </c>
      <c r="M3" s="29">
        <f aca="true" t="shared" si="2" ref="M3:M51">(K3+L3)*0.1</f>
        <v>11.088782666666667</v>
      </c>
      <c r="N3" s="29">
        <f aca="true" t="shared" si="3" ref="N3:N51">J3+M3+G3</f>
        <v>100.02555817666666</v>
      </c>
    </row>
    <row r="4" spans="1:14" ht="14.25">
      <c r="A4" s="3" t="s">
        <v>132</v>
      </c>
      <c r="B4" s="16" t="s">
        <v>136</v>
      </c>
      <c r="C4" s="17" t="s">
        <v>137</v>
      </c>
      <c r="D4" s="11" t="s">
        <v>135</v>
      </c>
      <c r="E4" s="28">
        <v>82</v>
      </c>
      <c r="F4" s="28">
        <v>0.6</v>
      </c>
      <c r="G4" s="29">
        <f t="shared" si="0"/>
        <v>53.69</v>
      </c>
      <c r="H4" s="31">
        <v>98.55918367</v>
      </c>
      <c r="I4" s="28">
        <v>14</v>
      </c>
      <c r="J4" s="29">
        <f t="shared" si="1"/>
        <v>28.1397959175</v>
      </c>
      <c r="K4" s="29">
        <v>98.16327</v>
      </c>
      <c r="L4" s="28">
        <v>0</v>
      </c>
      <c r="M4" s="29">
        <f t="shared" si="2"/>
        <v>9.816327000000001</v>
      </c>
      <c r="N4" s="29">
        <f t="shared" si="3"/>
        <v>91.6461229175</v>
      </c>
    </row>
    <row r="5" spans="1:14" ht="14.25">
      <c r="A5" s="3" t="s">
        <v>132</v>
      </c>
      <c r="B5" s="16" t="s">
        <v>138</v>
      </c>
      <c r="C5" s="17" t="s">
        <v>139</v>
      </c>
      <c r="D5" s="11" t="s">
        <v>135</v>
      </c>
      <c r="E5" s="28">
        <v>85.93467</v>
      </c>
      <c r="F5" s="28">
        <v>0.5</v>
      </c>
      <c r="G5" s="29">
        <f t="shared" si="0"/>
        <v>56.1825355</v>
      </c>
      <c r="H5" s="32">
        <v>98.60816327</v>
      </c>
      <c r="I5" s="28">
        <v>10</v>
      </c>
      <c r="J5" s="29">
        <f t="shared" si="1"/>
        <v>27.1520408175</v>
      </c>
      <c r="K5" s="29">
        <v>98.36735</v>
      </c>
      <c r="L5" s="28">
        <v>8.5</v>
      </c>
      <c r="M5" s="29">
        <f t="shared" si="2"/>
        <v>10.686735</v>
      </c>
      <c r="N5" s="29">
        <f t="shared" si="3"/>
        <v>94.0213113175</v>
      </c>
    </row>
    <row r="6" spans="1:14" ht="14.25">
      <c r="A6" s="11" t="s">
        <v>132</v>
      </c>
      <c r="B6" s="11" t="s">
        <v>140</v>
      </c>
      <c r="C6" s="12" t="s">
        <v>141</v>
      </c>
      <c r="D6" s="11" t="s">
        <v>135</v>
      </c>
      <c r="E6" s="33">
        <v>89.436</v>
      </c>
      <c r="F6" s="28">
        <v>9.5</v>
      </c>
      <c r="G6" s="29">
        <f t="shared" si="0"/>
        <v>64.3084</v>
      </c>
      <c r="H6" s="30">
        <v>98.7877551</v>
      </c>
      <c r="I6" s="28">
        <v>35.333333333333336</v>
      </c>
      <c r="J6" s="29">
        <f t="shared" si="1"/>
        <v>33.530272108333335</v>
      </c>
      <c r="K6" s="30">
        <v>98.42857</v>
      </c>
      <c r="L6" s="28">
        <v>10</v>
      </c>
      <c r="M6" s="29">
        <f t="shared" si="2"/>
        <v>10.842857</v>
      </c>
      <c r="N6" s="29">
        <f t="shared" si="3"/>
        <v>108.68152910833334</v>
      </c>
    </row>
    <row r="7" spans="1:14" ht="14.25">
      <c r="A7" s="3" t="s">
        <v>132</v>
      </c>
      <c r="B7" s="16" t="s">
        <v>142</v>
      </c>
      <c r="C7" s="16" t="s">
        <v>143</v>
      </c>
      <c r="D7" s="11" t="s">
        <v>135</v>
      </c>
      <c r="E7" s="28">
        <v>83.63157894736842</v>
      </c>
      <c r="F7" s="28">
        <v>1.875</v>
      </c>
      <c r="G7" s="29">
        <f t="shared" si="0"/>
        <v>55.57927631578948</v>
      </c>
      <c r="H7" s="32">
        <v>98.72244898</v>
      </c>
      <c r="I7" s="28">
        <v>25</v>
      </c>
      <c r="J7" s="29">
        <f t="shared" si="1"/>
        <v>30.930612245</v>
      </c>
      <c r="K7" s="29">
        <v>98.26531</v>
      </c>
      <c r="L7" s="28">
        <v>4.666633333333333</v>
      </c>
      <c r="M7" s="29">
        <f t="shared" si="2"/>
        <v>10.293194333333334</v>
      </c>
      <c r="N7" s="29">
        <f t="shared" si="3"/>
        <v>96.80308289412281</v>
      </c>
    </row>
    <row r="8" spans="1:14" ht="14.25">
      <c r="A8" s="3" t="s">
        <v>132</v>
      </c>
      <c r="B8" s="16" t="s">
        <v>144</v>
      </c>
      <c r="C8" s="17" t="s">
        <v>145</v>
      </c>
      <c r="D8" s="11" t="s">
        <v>135</v>
      </c>
      <c r="E8" s="28">
        <v>83.94736842105263</v>
      </c>
      <c r="F8" s="28">
        <v>0</v>
      </c>
      <c r="G8" s="29">
        <f t="shared" si="0"/>
        <v>54.56578947368421</v>
      </c>
      <c r="H8" s="31">
        <v>98.33061224</v>
      </c>
      <c r="I8" s="28">
        <v>7</v>
      </c>
      <c r="J8" s="29">
        <f t="shared" si="1"/>
        <v>26.33265306</v>
      </c>
      <c r="K8" s="29">
        <v>97.91837</v>
      </c>
      <c r="L8" s="28">
        <v>0</v>
      </c>
      <c r="M8" s="29">
        <f t="shared" si="2"/>
        <v>9.791837000000001</v>
      </c>
      <c r="N8" s="29">
        <f t="shared" si="3"/>
        <v>90.69027953368422</v>
      </c>
    </row>
    <row r="9" spans="1:14" ht="14.25">
      <c r="A9" s="3" t="s">
        <v>132</v>
      </c>
      <c r="B9" s="16" t="s">
        <v>146</v>
      </c>
      <c r="C9" s="17" t="s">
        <v>147</v>
      </c>
      <c r="D9" s="11" t="s">
        <v>135</v>
      </c>
      <c r="E9" s="28">
        <v>89.84210526315789</v>
      </c>
      <c r="F9" s="28">
        <v>0</v>
      </c>
      <c r="G9" s="29">
        <f t="shared" si="0"/>
        <v>58.39736842105263</v>
      </c>
      <c r="H9" s="29">
        <v>98.49387755</v>
      </c>
      <c r="I9" s="28">
        <v>25</v>
      </c>
      <c r="J9" s="29">
        <f t="shared" si="1"/>
        <v>30.8734693875</v>
      </c>
      <c r="K9" s="29">
        <v>98.10204</v>
      </c>
      <c r="L9" s="28">
        <v>0</v>
      </c>
      <c r="M9" s="29">
        <f t="shared" si="2"/>
        <v>9.810204</v>
      </c>
      <c r="N9" s="29">
        <f t="shared" si="3"/>
        <v>99.08104180855264</v>
      </c>
    </row>
    <row r="10" spans="1:14" ht="14.25">
      <c r="A10" s="3" t="s">
        <v>132</v>
      </c>
      <c r="B10" s="16" t="s">
        <v>148</v>
      </c>
      <c r="C10" s="17" t="s">
        <v>149</v>
      </c>
      <c r="D10" s="11" t="s">
        <v>135</v>
      </c>
      <c r="E10" s="28">
        <v>83.52631578947368</v>
      </c>
      <c r="F10" s="28">
        <v>0</v>
      </c>
      <c r="G10" s="29">
        <f t="shared" si="0"/>
        <v>54.2921052631579</v>
      </c>
      <c r="H10" s="29">
        <v>98.4122449</v>
      </c>
      <c r="I10" s="28">
        <v>9</v>
      </c>
      <c r="J10" s="29">
        <f t="shared" si="1"/>
        <v>26.853061225</v>
      </c>
      <c r="K10" s="29">
        <v>98.08163</v>
      </c>
      <c r="L10" s="28">
        <v>0</v>
      </c>
      <c r="M10" s="29">
        <f t="shared" si="2"/>
        <v>9.808163</v>
      </c>
      <c r="N10" s="29">
        <f t="shared" si="3"/>
        <v>90.95332948815789</v>
      </c>
    </row>
    <row r="11" spans="1:14" ht="14.25">
      <c r="A11" s="3" t="s">
        <v>132</v>
      </c>
      <c r="B11" s="16" t="s">
        <v>150</v>
      </c>
      <c r="C11" s="16" t="s">
        <v>151</v>
      </c>
      <c r="D11" s="11" t="s">
        <v>135</v>
      </c>
      <c r="E11" s="28">
        <v>87.57894736842105</v>
      </c>
      <c r="F11" s="28">
        <v>0</v>
      </c>
      <c r="G11" s="29">
        <f t="shared" si="0"/>
        <v>56.92631578947369</v>
      </c>
      <c r="H11" s="29">
        <v>98.47755102</v>
      </c>
      <c r="I11" s="28">
        <v>8.5</v>
      </c>
      <c r="J11" s="29">
        <f t="shared" si="1"/>
        <v>26.744387755</v>
      </c>
      <c r="K11" s="29">
        <v>98.14286</v>
      </c>
      <c r="L11" s="28">
        <v>0</v>
      </c>
      <c r="M11" s="29">
        <f t="shared" si="2"/>
        <v>9.814286000000001</v>
      </c>
      <c r="N11" s="29">
        <f t="shared" si="3"/>
        <v>93.48498954447369</v>
      </c>
    </row>
    <row r="12" spans="1:14" ht="14.25">
      <c r="A12" s="3" t="s">
        <v>132</v>
      </c>
      <c r="B12" s="16" t="s">
        <v>152</v>
      </c>
      <c r="C12" s="16" t="s">
        <v>153</v>
      </c>
      <c r="D12" s="11" t="s">
        <v>135</v>
      </c>
      <c r="E12" s="28">
        <v>83</v>
      </c>
      <c r="F12" s="28">
        <v>0</v>
      </c>
      <c r="G12" s="29">
        <f t="shared" si="0"/>
        <v>53.95</v>
      </c>
      <c r="H12" s="29">
        <v>98.33061224</v>
      </c>
      <c r="I12" s="28">
        <v>3</v>
      </c>
      <c r="J12" s="29">
        <f t="shared" si="1"/>
        <v>25.33265306</v>
      </c>
      <c r="K12" s="29">
        <v>97.89796</v>
      </c>
      <c r="L12" s="28">
        <v>0</v>
      </c>
      <c r="M12" s="29">
        <f t="shared" si="2"/>
        <v>9.789796</v>
      </c>
      <c r="N12" s="29">
        <f t="shared" si="3"/>
        <v>89.07244906</v>
      </c>
    </row>
    <row r="13" spans="1:14" ht="14.25">
      <c r="A13" s="11" t="s">
        <v>132</v>
      </c>
      <c r="B13" s="11" t="s">
        <v>154</v>
      </c>
      <c r="C13" s="11" t="s">
        <v>155</v>
      </c>
      <c r="D13" s="11" t="s">
        <v>135</v>
      </c>
      <c r="E13" s="33">
        <v>84</v>
      </c>
      <c r="F13" s="28">
        <v>0</v>
      </c>
      <c r="G13" s="29">
        <f t="shared" si="0"/>
        <v>54.6</v>
      </c>
      <c r="H13" s="34">
        <v>98.24489796</v>
      </c>
      <c r="I13" s="28">
        <v>8</v>
      </c>
      <c r="J13" s="29">
        <f t="shared" si="1"/>
        <v>26.56122449</v>
      </c>
      <c r="K13" s="30">
        <v>98</v>
      </c>
      <c r="L13" s="28">
        <v>0</v>
      </c>
      <c r="M13" s="29">
        <f t="shared" si="2"/>
        <v>9.8</v>
      </c>
      <c r="N13" s="29">
        <f t="shared" si="3"/>
        <v>90.96122449</v>
      </c>
    </row>
    <row r="14" spans="1:14" ht="14.25">
      <c r="A14" s="3" t="s">
        <v>132</v>
      </c>
      <c r="B14" s="16" t="s">
        <v>156</v>
      </c>
      <c r="C14" s="3" t="s">
        <v>157</v>
      </c>
      <c r="D14" s="11" t="s">
        <v>135</v>
      </c>
      <c r="E14" s="28">
        <v>82.18181818181819</v>
      </c>
      <c r="F14" s="28">
        <v>0</v>
      </c>
      <c r="G14" s="29">
        <f t="shared" si="0"/>
        <v>53.41818181818182</v>
      </c>
      <c r="H14" s="29">
        <v>98.39183673</v>
      </c>
      <c r="I14" s="28">
        <v>4</v>
      </c>
      <c r="J14" s="29">
        <f t="shared" si="1"/>
        <v>25.5979591825</v>
      </c>
      <c r="K14" s="29">
        <v>98.06122</v>
      </c>
      <c r="L14" s="28">
        <v>7.3333</v>
      </c>
      <c r="M14" s="29">
        <f t="shared" si="2"/>
        <v>10.539452</v>
      </c>
      <c r="N14" s="29">
        <f t="shared" si="3"/>
        <v>89.55559300068182</v>
      </c>
    </row>
    <row r="15" spans="1:14" ht="14.25">
      <c r="A15" s="3" t="s">
        <v>132</v>
      </c>
      <c r="B15" s="16" t="s">
        <v>158</v>
      </c>
      <c r="C15" s="17" t="s">
        <v>159</v>
      </c>
      <c r="D15" s="11" t="s">
        <v>135</v>
      </c>
      <c r="E15" s="28">
        <v>73</v>
      </c>
      <c r="F15" s="28">
        <v>0.7142857142857143</v>
      </c>
      <c r="G15" s="29">
        <f t="shared" si="0"/>
        <v>47.91428571428571</v>
      </c>
      <c r="H15" s="29">
        <v>98.34693878</v>
      </c>
      <c r="I15" s="28">
        <v>2</v>
      </c>
      <c r="J15" s="29">
        <f t="shared" si="1"/>
        <v>25.086734695</v>
      </c>
      <c r="K15" s="29">
        <v>98.06122</v>
      </c>
      <c r="L15" s="28">
        <v>0</v>
      </c>
      <c r="M15" s="29">
        <f t="shared" si="2"/>
        <v>9.806122000000002</v>
      </c>
      <c r="N15" s="29">
        <f t="shared" si="3"/>
        <v>82.80714240928572</v>
      </c>
    </row>
    <row r="16" spans="1:14" ht="14.25">
      <c r="A16" s="3" t="s">
        <v>132</v>
      </c>
      <c r="B16" s="16" t="s">
        <v>160</v>
      </c>
      <c r="C16" s="16" t="s">
        <v>161</v>
      </c>
      <c r="D16" s="11" t="s">
        <v>135</v>
      </c>
      <c r="E16" s="28">
        <v>80.4</v>
      </c>
      <c r="F16" s="28">
        <v>0</v>
      </c>
      <c r="G16" s="29">
        <f t="shared" si="0"/>
        <v>52.260000000000005</v>
      </c>
      <c r="H16" s="29">
        <v>98.47755102</v>
      </c>
      <c r="I16" s="28">
        <v>7</v>
      </c>
      <c r="J16" s="29">
        <f t="shared" si="1"/>
        <v>26.369387755</v>
      </c>
      <c r="K16" s="29">
        <v>98.06122</v>
      </c>
      <c r="L16" s="28">
        <v>10</v>
      </c>
      <c r="M16" s="29">
        <f t="shared" si="2"/>
        <v>10.806122000000002</v>
      </c>
      <c r="N16" s="29">
        <f t="shared" si="3"/>
        <v>89.43550975500001</v>
      </c>
    </row>
    <row r="17" spans="1:14" ht="14.25">
      <c r="A17" s="3" t="s">
        <v>132</v>
      </c>
      <c r="B17" s="16" t="s">
        <v>162</v>
      </c>
      <c r="C17" s="16" t="s">
        <v>163</v>
      </c>
      <c r="D17" s="11" t="s">
        <v>135</v>
      </c>
      <c r="E17" s="28">
        <v>79.36</v>
      </c>
      <c r="F17" s="28">
        <v>0</v>
      </c>
      <c r="G17" s="29">
        <f t="shared" si="0"/>
        <v>51.584</v>
      </c>
      <c r="H17" s="29">
        <v>98.77142857</v>
      </c>
      <c r="I17" s="28">
        <v>13</v>
      </c>
      <c r="J17" s="29">
        <f t="shared" si="1"/>
        <v>27.9428571425</v>
      </c>
      <c r="K17" s="29">
        <v>98.40816</v>
      </c>
      <c r="L17" s="28">
        <v>8.166733333333333</v>
      </c>
      <c r="M17" s="29">
        <f t="shared" si="2"/>
        <v>10.657489333333334</v>
      </c>
      <c r="N17" s="29">
        <f t="shared" si="3"/>
        <v>90.18434647583334</v>
      </c>
    </row>
    <row r="18" spans="1:14" ht="14.25">
      <c r="A18" s="3" t="s">
        <v>132</v>
      </c>
      <c r="B18" s="16" t="s">
        <v>164</v>
      </c>
      <c r="C18" s="16" t="s">
        <v>165</v>
      </c>
      <c r="D18" s="11" t="s">
        <v>135</v>
      </c>
      <c r="E18" s="28">
        <v>78.16</v>
      </c>
      <c r="F18" s="28">
        <v>0</v>
      </c>
      <c r="G18" s="29">
        <f t="shared" si="0"/>
        <v>50.804</v>
      </c>
      <c r="H18" s="31">
        <v>98.51020408</v>
      </c>
      <c r="I18" s="28">
        <v>19</v>
      </c>
      <c r="J18" s="29">
        <f t="shared" si="1"/>
        <v>29.37755102</v>
      </c>
      <c r="K18" s="29">
        <v>98.28571</v>
      </c>
      <c r="L18" s="28">
        <v>5.3333</v>
      </c>
      <c r="M18" s="29">
        <f t="shared" si="2"/>
        <v>10.361901</v>
      </c>
      <c r="N18" s="29">
        <f t="shared" si="3"/>
        <v>90.54345202</v>
      </c>
    </row>
    <row r="19" spans="1:14" ht="14.25">
      <c r="A19" s="3" t="s">
        <v>132</v>
      </c>
      <c r="B19" s="16" t="s">
        <v>166</v>
      </c>
      <c r="C19" s="16" t="s">
        <v>167</v>
      </c>
      <c r="D19" s="11" t="s">
        <v>135</v>
      </c>
      <c r="E19" s="28">
        <v>87.96267</v>
      </c>
      <c r="F19" s="28">
        <v>0</v>
      </c>
      <c r="G19" s="29">
        <f t="shared" si="0"/>
        <v>57.1757355</v>
      </c>
      <c r="H19" s="32">
        <v>98.49387755</v>
      </c>
      <c r="I19" s="28">
        <v>7</v>
      </c>
      <c r="J19" s="29">
        <f t="shared" si="1"/>
        <v>26.3734693875</v>
      </c>
      <c r="K19" s="29">
        <v>98.18367</v>
      </c>
      <c r="L19" s="28">
        <v>7.000033333333333</v>
      </c>
      <c r="M19" s="29">
        <f t="shared" si="2"/>
        <v>10.518370333333335</v>
      </c>
      <c r="N19" s="29">
        <f t="shared" si="3"/>
        <v>94.06757522083333</v>
      </c>
    </row>
    <row r="20" spans="1:14" ht="14.25">
      <c r="A20" s="22" t="s">
        <v>132</v>
      </c>
      <c r="B20" s="23" t="s">
        <v>168</v>
      </c>
      <c r="C20" s="24" t="s">
        <v>169</v>
      </c>
      <c r="D20" s="11" t="s">
        <v>135</v>
      </c>
      <c r="E20" s="28">
        <v>85.12</v>
      </c>
      <c r="F20" s="28">
        <v>0</v>
      </c>
      <c r="G20" s="29">
        <f t="shared" si="0"/>
        <v>55.328</v>
      </c>
      <c r="H20" s="29">
        <v>98.47755102</v>
      </c>
      <c r="I20" s="28">
        <v>8.5</v>
      </c>
      <c r="J20" s="29">
        <f t="shared" si="1"/>
        <v>26.744387755</v>
      </c>
      <c r="K20" s="29">
        <v>98.18367</v>
      </c>
      <c r="L20" s="28">
        <v>4.6667</v>
      </c>
      <c r="M20" s="29">
        <f t="shared" si="2"/>
        <v>10.285037000000003</v>
      </c>
      <c r="N20" s="29">
        <f t="shared" si="3"/>
        <v>92.35742475500001</v>
      </c>
    </row>
    <row r="21" spans="1:14" ht="14.25">
      <c r="A21" s="3" t="s">
        <v>132</v>
      </c>
      <c r="B21" s="16" t="s">
        <v>170</v>
      </c>
      <c r="C21" s="26" t="s">
        <v>171</v>
      </c>
      <c r="D21" s="11" t="s">
        <v>135</v>
      </c>
      <c r="E21" s="28">
        <v>80.9</v>
      </c>
      <c r="F21" s="28">
        <v>0</v>
      </c>
      <c r="G21" s="29">
        <f t="shared" si="0"/>
        <v>52.58500000000001</v>
      </c>
      <c r="H21" s="31">
        <v>98.45714286</v>
      </c>
      <c r="I21" s="28">
        <v>24</v>
      </c>
      <c r="J21" s="29">
        <f t="shared" si="1"/>
        <v>30.614285715</v>
      </c>
      <c r="K21" s="29">
        <v>98.22449</v>
      </c>
      <c r="L21" s="28">
        <v>0</v>
      </c>
      <c r="M21" s="29">
        <f t="shared" si="2"/>
        <v>9.822449</v>
      </c>
      <c r="N21" s="29">
        <f t="shared" si="3"/>
        <v>93.02173471500001</v>
      </c>
    </row>
    <row r="22" spans="1:14" ht="14.25">
      <c r="A22" s="3" t="s">
        <v>132</v>
      </c>
      <c r="B22" s="16" t="s">
        <v>172</v>
      </c>
      <c r="C22" s="17" t="s">
        <v>173</v>
      </c>
      <c r="D22" s="11" t="s">
        <v>135</v>
      </c>
      <c r="E22" s="28">
        <v>88.23867</v>
      </c>
      <c r="F22" s="28">
        <v>0.975</v>
      </c>
      <c r="G22" s="29">
        <f t="shared" si="0"/>
        <v>57.988885499999995</v>
      </c>
      <c r="H22" s="31">
        <v>98.60816327</v>
      </c>
      <c r="I22" s="28">
        <v>30.5</v>
      </c>
      <c r="J22" s="29">
        <f t="shared" si="1"/>
        <v>32.2770408175</v>
      </c>
      <c r="K22" s="29">
        <v>98.30612</v>
      </c>
      <c r="L22" s="28">
        <v>2</v>
      </c>
      <c r="M22" s="29">
        <f t="shared" si="2"/>
        <v>10.030612000000001</v>
      </c>
      <c r="N22" s="29">
        <f t="shared" si="3"/>
        <v>100.2965383175</v>
      </c>
    </row>
    <row r="23" spans="1:14" ht="14.25">
      <c r="A23" s="11" t="s">
        <v>132</v>
      </c>
      <c r="B23" s="11" t="s">
        <v>174</v>
      </c>
      <c r="C23" s="12" t="s">
        <v>175</v>
      </c>
      <c r="D23" s="11" t="s">
        <v>135</v>
      </c>
      <c r="E23" s="33">
        <v>75.05</v>
      </c>
      <c r="F23" s="28">
        <v>0.6785714285714286</v>
      </c>
      <c r="G23" s="29">
        <f t="shared" si="0"/>
        <v>49.22357142857143</v>
      </c>
      <c r="H23" s="34">
        <v>98.50612245</v>
      </c>
      <c r="I23" s="28">
        <v>70.33333333333334</v>
      </c>
      <c r="J23" s="29">
        <f t="shared" si="1"/>
        <v>42.209863945833334</v>
      </c>
      <c r="K23" s="30">
        <v>98.26531</v>
      </c>
      <c r="L23" s="28">
        <v>2.6667</v>
      </c>
      <c r="M23" s="29">
        <f t="shared" si="2"/>
        <v>10.093201</v>
      </c>
      <c r="N23" s="29">
        <f t="shared" si="3"/>
        <v>101.52663637440477</v>
      </c>
    </row>
    <row r="24" spans="1:14" ht="14.25">
      <c r="A24" s="3" t="s">
        <v>132</v>
      </c>
      <c r="B24" s="16" t="s">
        <v>176</v>
      </c>
      <c r="C24" s="3" t="s">
        <v>177</v>
      </c>
      <c r="D24" s="11" t="s">
        <v>135</v>
      </c>
      <c r="E24" s="28">
        <v>79.95454545454545</v>
      </c>
      <c r="F24" s="28">
        <v>0.75</v>
      </c>
      <c r="G24" s="29">
        <f t="shared" si="0"/>
        <v>52.45795454545455</v>
      </c>
      <c r="H24" s="29">
        <v>98.34285714</v>
      </c>
      <c r="I24" s="28">
        <v>8</v>
      </c>
      <c r="J24" s="29">
        <f t="shared" si="1"/>
        <v>26.585714285</v>
      </c>
      <c r="K24" s="29">
        <v>98.12245</v>
      </c>
      <c r="L24" s="28">
        <v>7.6667</v>
      </c>
      <c r="M24" s="29">
        <f t="shared" si="2"/>
        <v>10.578915000000002</v>
      </c>
      <c r="N24" s="29">
        <f t="shared" si="3"/>
        <v>89.62258383045454</v>
      </c>
    </row>
    <row r="25" spans="1:14" ht="14.25">
      <c r="A25" s="3" t="s">
        <v>132</v>
      </c>
      <c r="B25" s="16" t="s">
        <v>178</v>
      </c>
      <c r="C25" s="17" t="s">
        <v>179</v>
      </c>
      <c r="D25" s="11" t="s">
        <v>135</v>
      </c>
      <c r="E25" s="28">
        <v>85.77272727272727</v>
      </c>
      <c r="F25" s="28">
        <v>2</v>
      </c>
      <c r="G25" s="29">
        <f t="shared" si="0"/>
        <v>57.05227272727272</v>
      </c>
      <c r="H25" s="32">
        <v>98.5755102</v>
      </c>
      <c r="I25" s="28">
        <v>15</v>
      </c>
      <c r="J25" s="29">
        <f t="shared" si="1"/>
        <v>28.39387755</v>
      </c>
      <c r="K25" s="29">
        <v>98.08163</v>
      </c>
      <c r="L25" s="28">
        <v>0</v>
      </c>
      <c r="M25" s="29">
        <f t="shared" si="2"/>
        <v>9.808163</v>
      </c>
      <c r="N25" s="29">
        <f t="shared" si="3"/>
        <v>95.25431327727273</v>
      </c>
    </row>
    <row r="26" spans="1:14" ht="14.25">
      <c r="A26" s="3" t="s">
        <v>132</v>
      </c>
      <c r="B26" s="16" t="s">
        <v>180</v>
      </c>
      <c r="C26" s="16" t="s">
        <v>181</v>
      </c>
      <c r="D26" s="11" t="s">
        <v>135</v>
      </c>
      <c r="E26" s="28">
        <v>80.72727272727273</v>
      </c>
      <c r="F26" s="28">
        <v>3.8</v>
      </c>
      <c r="G26" s="29">
        <f t="shared" si="0"/>
        <v>54.942727272727275</v>
      </c>
      <c r="H26" s="29">
        <v>98.47755102</v>
      </c>
      <c r="I26" s="28">
        <v>8</v>
      </c>
      <c r="J26" s="29">
        <f t="shared" si="1"/>
        <v>26.619387755</v>
      </c>
      <c r="K26" s="29">
        <v>98.06122</v>
      </c>
      <c r="L26" s="28">
        <v>5.3333</v>
      </c>
      <c r="M26" s="29">
        <f t="shared" si="2"/>
        <v>10.339452000000001</v>
      </c>
      <c r="N26" s="29">
        <f t="shared" si="3"/>
        <v>91.90156702772728</v>
      </c>
    </row>
    <row r="27" spans="1:14" ht="14.25">
      <c r="A27" s="11" t="s">
        <v>132</v>
      </c>
      <c r="B27" s="11" t="s">
        <v>182</v>
      </c>
      <c r="C27" s="11" t="s">
        <v>183</v>
      </c>
      <c r="D27" s="11" t="s">
        <v>135</v>
      </c>
      <c r="E27" s="33">
        <v>80.68181818181819</v>
      </c>
      <c r="F27" s="28">
        <v>0.9</v>
      </c>
      <c r="G27" s="29">
        <f t="shared" si="0"/>
        <v>53.02818181818183</v>
      </c>
      <c r="H27" s="30">
        <v>98.39591837</v>
      </c>
      <c r="I27" s="28">
        <v>13</v>
      </c>
      <c r="J27" s="29">
        <f t="shared" si="1"/>
        <v>27.8489795925</v>
      </c>
      <c r="K27" s="30">
        <v>97.95918</v>
      </c>
      <c r="L27" s="28">
        <v>0</v>
      </c>
      <c r="M27" s="29">
        <f t="shared" si="2"/>
        <v>9.795918</v>
      </c>
      <c r="N27" s="29">
        <f t="shared" si="3"/>
        <v>90.67307941068182</v>
      </c>
    </row>
    <row r="28" spans="1:14" ht="14.25">
      <c r="A28" s="3" t="s">
        <v>132</v>
      </c>
      <c r="B28" s="16" t="s">
        <v>184</v>
      </c>
      <c r="C28" s="16" t="s">
        <v>185</v>
      </c>
      <c r="D28" s="11" t="s">
        <v>135</v>
      </c>
      <c r="E28" s="28">
        <v>84.15789473684211</v>
      </c>
      <c r="F28" s="28">
        <v>0</v>
      </c>
      <c r="G28" s="29">
        <f t="shared" si="0"/>
        <v>54.702631578947376</v>
      </c>
      <c r="H28" s="29">
        <v>97.97959184</v>
      </c>
      <c r="I28" s="28">
        <v>11</v>
      </c>
      <c r="J28" s="29">
        <f t="shared" si="1"/>
        <v>27.24489796</v>
      </c>
      <c r="K28" s="29">
        <v>98</v>
      </c>
      <c r="L28" s="28">
        <v>0</v>
      </c>
      <c r="M28" s="29">
        <f t="shared" si="2"/>
        <v>9.8</v>
      </c>
      <c r="N28" s="29">
        <f t="shared" si="3"/>
        <v>91.74752953894738</v>
      </c>
    </row>
    <row r="29" spans="1:14" ht="14.25">
      <c r="A29" s="11" t="s">
        <v>132</v>
      </c>
      <c r="B29" s="11" t="s">
        <v>186</v>
      </c>
      <c r="C29" s="11" t="s">
        <v>187</v>
      </c>
      <c r="D29" s="11" t="s">
        <v>135</v>
      </c>
      <c r="E29" s="33">
        <v>86.15789473684211</v>
      </c>
      <c r="F29" s="28">
        <v>0</v>
      </c>
      <c r="G29" s="29">
        <f t="shared" si="0"/>
        <v>56.00263157894737</v>
      </c>
      <c r="H29" s="30">
        <v>97.88163265</v>
      </c>
      <c r="I29" s="28">
        <v>14</v>
      </c>
      <c r="J29" s="29">
        <f t="shared" si="1"/>
        <v>27.9704081625</v>
      </c>
      <c r="K29" s="30">
        <v>97.77551</v>
      </c>
      <c r="L29" s="28">
        <v>0</v>
      </c>
      <c r="M29" s="29">
        <f t="shared" si="2"/>
        <v>9.777551</v>
      </c>
      <c r="N29" s="29">
        <f t="shared" si="3"/>
        <v>93.75059074144738</v>
      </c>
    </row>
    <row r="30" spans="1:14" ht="14.25">
      <c r="A30" s="3" t="s">
        <v>132</v>
      </c>
      <c r="B30" s="16" t="s">
        <v>188</v>
      </c>
      <c r="C30" s="17" t="s">
        <v>189</v>
      </c>
      <c r="D30" s="11" t="s">
        <v>135</v>
      </c>
      <c r="E30" s="28">
        <v>81.89473684210526</v>
      </c>
      <c r="F30" s="28">
        <v>0</v>
      </c>
      <c r="G30" s="29">
        <f t="shared" si="0"/>
        <v>53.23157894736842</v>
      </c>
      <c r="H30" s="31">
        <v>97.93061224</v>
      </c>
      <c r="I30" s="28">
        <v>9</v>
      </c>
      <c r="J30" s="29">
        <f t="shared" si="1"/>
        <v>26.73265306</v>
      </c>
      <c r="K30" s="29">
        <v>98.02041</v>
      </c>
      <c r="L30" s="28">
        <v>7.3333</v>
      </c>
      <c r="M30" s="29">
        <f t="shared" si="2"/>
        <v>10.535371</v>
      </c>
      <c r="N30" s="29">
        <f t="shared" si="3"/>
        <v>90.49960300736842</v>
      </c>
    </row>
    <row r="31" spans="1:14" ht="14.25">
      <c r="A31" s="3" t="s">
        <v>132</v>
      </c>
      <c r="B31" s="16" t="s">
        <v>190</v>
      </c>
      <c r="C31" s="26" t="s">
        <v>191</v>
      </c>
      <c r="D31" s="11" t="s">
        <v>135</v>
      </c>
      <c r="E31" s="28">
        <v>87.6842105263158</v>
      </c>
      <c r="F31" s="28">
        <v>0</v>
      </c>
      <c r="G31" s="29">
        <f t="shared" si="0"/>
        <v>56.99473684210527</v>
      </c>
      <c r="H31" s="31">
        <v>98.04489796</v>
      </c>
      <c r="I31" s="28">
        <v>16</v>
      </c>
      <c r="J31" s="29">
        <f t="shared" si="1"/>
        <v>28.51122449</v>
      </c>
      <c r="K31" s="29">
        <v>97.97959</v>
      </c>
      <c r="L31" s="28">
        <v>2</v>
      </c>
      <c r="M31" s="29">
        <f t="shared" si="2"/>
        <v>9.997959000000002</v>
      </c>
      <c r="N31" s="29">
        <f t="shared" si="3"/>
        <v>95.50392033210527</v>
      </c>
    </row>
    <row r="32" spans="1:14" ht="14.25">
      <c r="A32" s="3" t="s">
        <v>132</v>
      </c>
      <c r="B32" s="16" t="s">
        <v>192</v>
      </c>
      <c r="C32" s="17" t="s">
        <v>193</v>
      </c>
      <c r="D32" s="11" t="s">
        <v>135</v>
      </c>
      <c r="E32" s="28">
        <v>77.36842105263158</v>
      </c>
      <c r="F32" s="28">
        <v>0</v>
      </c>
      <c r="G32" s="29">
        <f t="shared" si="0"/>
        <v>50.28947368421053</v>
      </c>
      <c r="H32" s="31">
        <v>98.693877</v>
      </c>
      <c r="I32" s="28">
        <v>28.33333</v>
      </c>
      <c r="J32" s="29">
        <f t="shared" si="1"/>
        <v>31.75680175</v>
      </c>
      <c r="K32" s="29">
        <v>98.16327</v>
      </c>
      <c r="L32" s="28">
        <v>4.3333</v>
      </c>
      <c r="M32" s="29">
        <f t="shared" si="2"/>
        <v>10.249657</v>
      </c>
      <c r="N32" s="29">
        <f t="shared" si="3"/>
        <v>92.29593243421053</v>
      </c>
    </row>
    <row r="33" spans="1:14" ht="14.25">
      <c r="A33" s="11" t="s">
        <v>132</v>
      </c>
      <c r="B33" s="11" t="s">
        <v>194</v>
      </c>
      <c r="C33" s="11" t="s">
        <v>195</v>
      </c>
      <c r="D33" s="11" t="s">
        <v>135</v>
      </c>
      <c r="E33" s="33">
        <v>82.26315789473684</v>
      </c>
      <c r="F33" s="28">
        <v>0</v>
      </c>
      <c r="G33" s="29">
        <f t="shared" si="0"/>
        <v>53.47105263157894</v>
      </c>
      <c r="H33" s="30">
        <v>98.66122</v>
      </c>
      <c r="I33" s="28">
        <v>34</v>
      </c>
      <c r="J33" s="29">
        <f t="shared" si="1"/>
        <v>33.165305000000004</v>
      </c>
      <c r="K33" s="30">
        <v>98.26531</v>
      </c>
      <c r="L33" s="28">
        <v>0</v>
      </c>
      <c r="M33" s="29">
        <f t="shared" si="2"/>
        <v>9.826531000000001</v>
      </c>
      <c r="N33" s="29">
        <f t="shared" si="3"/>
        <v>96.46288863157895</v>
      </c>
    </row>
    <row r="34" spans="1:14" ht="14.25">
      <c r="A34" s="3" t="s">
        <v>132</v>
      </c>
      <c r="B34" s="16" t="s">
        <v>196</v>
      </c>
      <c r="C34" s="17" t="s">
        <v>197</v>
      </c>
      <c r="D34" s="11" t="s">
        <v>135</v>
      </c>
      <c r="E34" s="28">
        <v>78.05263157894737</v>
      </c>
      <c r="F34" s="28">
        <v>0</v>
      </c>
      <c r="G34" s="29">
        <f t="shared" si="0"/>
        <v>50.73421052631579</v>
      </c>
      <c r="H34" s="31">
        <v>98.74286</v>
      </c>
      <c r="I34" s="28">
        <v>3</v>
      </c>
      <c r="J34" s="29">
        <f t="shared" si="1"/>
        <v>25.435715</v>
      </c>
      <c r="K34" s="29">
        <v>98.2449</v>
      </c>
      <c r="L34" s="28">
        <v>2.6667</v>
      </c>
      <c r="M34" s="29">
        <f t="shared" si="2"/>
        <v>10.091160000000002</v>
      </c>
      <c r="N34" s="29">
        <f t="shared" si="3"/>
        <v>86.2610855263158</v>
      </c>
    </row>
    <row r="35" spans="1:14" ht="14.25">
      <c r="A35" s="3" t="s">
        <v>132</v>
      </c>
      <c r="B35" s="16" t="s">
        <v>198</v>
      </c>
      <c r="C35" s="17" t="s">
        <v>199</v>
      </c>
      <c r="D35" s="11" t="s">
        <v>135</v>
      </c>
      <c r="E35" s="28">
        <v>82.05263157894737</v>
      </c>
      <c r="F35" s="28">
        <v>0</v>
      </c>
      <c r="G35" s="29">
        <f t="shared" si="0"/>
        <v>53.33421052631579</v>
      </c>
      <c r="H35" s="31">
        <v>98.75918</v>
      </c>
      <c r="I35" s="28">
        <v>3</v>
      </c>
      <c r="J35" s="29">
        <f t="shared" si="1"/>
        <v>25.439795</v>
      </c>
      <c r="K35" s="29">
        <v>98.22449</v>
      </c>
      <c r="L35" s="28">
        <v>2.6667</v>
      </c>
      <c r="M35" s="29">
        <f t="shared" si="2"/>
        <v>10.089119000000002</v>
      </c>
      <c r="N35" s="29">
        <f t="shared" si="3"/>
        <v>88.8631245263158</v>
      </c>
    </row>
    <row r="36" spans="1:14" ht="14.25">
      <c r="A36" s="3" t="s">
        <v>132</v>
      </c>
      <c r="B36" s="16" t="s">
        <v>200</v>
      </c>
      <c r="C36" s="17" t="s">
        <v>201</v>
      </c>
      <c r="D36" s="11" t="s">
        <v>135</v>
      </c>
      <c r="E36" s="28">
        <v>76.63157894736842</v>
      </c>
      <c r="F36" s="28">
        <v>0</v>
      </c>
      <c r="G36" s="29">
        <f t="shared" si="0"/>
        <v>49.81052631578948</v>
      </c>
      <c r="H36" s="31">
        <v>98.6449</v>
      </c>
      <c r="I36" s="28">
        <v>3</v>
      </c>
      <c r="J36" s="29">
        <f t="shared" si="1"/>
        <v>25.411225</v>
      </c>
      <c r="K36" s="29">
        <v>98.06122</v>
      </c>
      <c r="L36" s="28">
        <v>0</v>
      </c>
      <c r="M36" s="29">
        <f t="shared" si="2"/>
        <v>9.806122000000002</v>
      </c>
      <c r="N36" s="29">
        <f t="shared" si="3"/>
        <v>85.02787331578949</v>
      </c>
    </row>
    <row r="37" spans="1:14" ht="14.25">
      <c r="A37" s="3" t="s">
        <v>132</v>
      </c>
      <c r="B37" s="16" t="s">
        <v>202</v>
      </c>
      <c r="C37" s="17" t="s">
        <v>203</v>
      </c>
      <c r="D37" s="11" t="s">
        <v>135</v>
      </c>
      <c r="E37" s="28">
        <v>78</v>
      </c>
      <c r="F37" s="28">
        <v>0</v>
      </c>
      <c r="G37" s="29">
        <f t="shared" si="0"/>
        <v>50.7</v>
      </c>
      <c r="H37" s="29">
        <v>97.86530612</v>
      </c>
      <c r="I37" s="28">
        <v>6</v>
      </c>
      <c r="J37" s="29">
        <f t="shared" si="1"/>
        <v>25.96632653</v>
      </c>
      <c r="K37" s="29">
        <v>98</v>
      </c>
      <c r="L37" s="28">
        <v>5.3333</v>
      </c>
      <c r="M37" s="29">
        <f t="shared" si="2"/>
        <v>10.33333</v>
      </c>
      <c r="N37" s="29">
        <f t="shared" si="3"/>
        <v>86.99965653000001</v>
      </c>
    </row>
    <row r="38" spans="1:14" ht="14.25">
      <c r="A38" s="11" t="s">
        <v>132</v>
      </c>
      <c r="B38" s="11" t="s">
        <v>204</v>
      </c>
      <c r="C38" s="11" t="s">
        <v>205</v>
      </c>
      <c r="D38" s="11" t="s">
        <v>135</v>
      </c>
      <c r="E38" s="33">
        <v>82.06666666666666</v>
      </c>
      <c r="F38" s="28">
        <v>3.75</v>
      </c>
      <c r="G38" s="29">
        <f t="shared" si="0"/>
        <v>55.780833333333334</v>
      </c>
      <c r="H38" s="30">
        <v>98.42857143</v>
      </c>
      <c r="I38" s="28">
        <v>3</v>
      </c>
      <c r="J38" s="29">
        <f t="shared" si="1"/>
        <v>25.3571428575</v>
      </c>
      <c r="K38" s="30">
        <v>98</v>
      </c>
      <c r="L38" s="28">
        <v>0</v>
      </c>
      <c r="M38" s="29">
        <f t="shared" si="2"/>
        <v>9.8</v>
      </c>
      <c r="N38" s="29">
        <f t="shared" si="3"/>
        <v>90.93797619083334</v>
      </c>
    </row>
    <row r="39" spans="1:14" ht="14.25">
      <c r="A39" s="3" t="s">
        <v>132</v>
      </c>
      <c r="B39" s="16" t="s">
        <v>206</v>
      </c>
      <c r="C39" s="16" t="s">
        <v>207</v>
      </c>
      <c r="D39" s="11" t="s">
        <v>135</v>
      </c>
      <c r="E39" s="28">
        <v>79.11764705882354</v>
      </c>
      <c r="F39" s="28">
        <v>3</v>
      </c>
      <c r="G39" s="29">
        <f t="shared" si="0"/>
        <v>53.3764705882353</v>
      </c>
      <c r="H39" s="29">
        <v>97.56326531</v>
      </c>
      <c r="I39" s="28">
        <v>14.5</v>
      </c>
      <c r="J39" s="29">
        <f t="shared" si="1"/>
        <v>28.0158163275</v>
      </c>
      <c r="K39" s="29">
        <v>98.02041</v>
      </c>
      <c r="L39" s="28">
        <v>4.6667</v>
      </c>
      <c r="M39" s="29">
        <f t="shared" si="2"/>
        <v>10.268711000000001</v>
      </c>
      <c r="N39" s="29">
        <f t="shared" si="3"/>
        <v>91.6609979157353</v>
      </c>
    </row>
    <row r="40" spans="1:14" ht="14.25">
      <c r="A40" s="3" t="s">
        <v>132</v>
      </c>
      <c r="B40" s="16" t="s">
        <v>208</v>
      </c>
      <c r="C40" s="3" t="s">
        <v>209</v>
      </c>
      <c r="D40" s="11" t="s">
        <v>135</v>
      </c>
      <c r="E40" s="28">
        <v>80.11764705882354</v>
      </c>
      <c r="F40" s="28">
        <v>2.95</v>
      </c>
      <c r="G40" s="29">
        <f t="shared" si="0"/>
        <v>53.9939705882353</v>
      </c>
      <c r="H40" s="31">
        <v>97.6122449</v>
      </c>
      <c r="I40" s="28">
        <v>16</v>
      </c>
      <c r="J40" s="29">
        <f t="shared" si="1"/>
        <v>28.403061225</v>
      </c>
      <c r="K40" s="29">
        <v>97.91837</v>
      </c>
      <c r="L40" s="28">
        <v>0</v>
      </c>
      <c r="M40" s="29">
        <f t="shared" si="2"/>
        <v>9.791837000000001</v>
      </c>
      <c r="N40" s="29">
        <f t="shared" si="3"/>
        <v>92.1888688132353</v>
      </c>
    </row>
    <row r="41" spans="1:14" ht="14.25" customHeight="1">
      <c r="A41" s="3" t="s">
        <v>132</v>
      </c>
      <c r="B41" s="17" t="s">
        <v>210</v>
      </c>
      <c r="C41" s="17" t="s">
        <v>211</v>
      </c>
      <c r="D41" s="11" t="s">
        <v>135</v>
      </c>
      <c r="E41" s="28">
        <v>81.88235294117646</v>
      </c>
      <c r="F41" s="28">
        <v>4.707142857142857</v>
      </c>
      <c r="G41" s="29">
        <f t="shared" si="0"/>
        <v>56.283172268907556</v>
      </c>
      <c r="H41" s="31">
        <v>97.74285714</v>
      </c>
      <c r="I41" s="28">
        <v>13</v>
      </c>
      <c r="J41" s="29">
        <f t="shared" si="1"/>
        <v>27.685714285</v>
      </c>
      <c r="K41" s="29">
        <v>98.20408</v>
      </c>
      <c r="L41" s="28">
        <v>2.3333</v>
      </c>
      <c r="M41" s="29">
        <f t="shared" si="2"/>
        <v>10.053738000000001</v>
      </c>
      <c r="N41" s="29">
        <f t="shared" si="3"/>
        <v>94.02262455390755</v>
      </c>
    </row>
    <row r="42" spans="1:14" ht="14.25">
      <c r="A42" s="3" t="s">
        <v>132</v>
      </c>
      <c r="B42" s="16" t="s">
        <v>212</v>
      </c>
      <c r="C42" s="3" t="s">
        <v>213</v>
      </c>
      <c r="D42" s="11" t="s">
        <v>135</v>
      </c>
      <c r="E42" s="28">
        <v>82.3529411764706</v>
      </c>
      <c r="F42" s="28">
        <v>4.875</v>
      </c>
      <c r="G42" s="29">
        <f t="shared" si="0"/>
        <v>56.69816176470589</v>
      </c>
      <c r="H42" s="31">
        <v>97.74285714</v>
      </c>
      <c r="I42" s="28">
        <v>7</v>
      </c>
      <c r="J42" s="29">
        <f t="shared" si="1"/>
        <v>26.185714285</v>
      </c>
      <c r="K42" s="29">
        <v>98.30612</v>
      </c>
      <c r="L42" s="28">
        <v>11.7501</v>
      </c>
      <c r="M42" s="29">
        <f t="shared" si="2"/>
        <v>11.005622000000002</v>
      </c>
      <c r="N42" s="29">
        <f t="shared" si="3"/>
        <v>93.88949804970589</v>
      </c>
    </row>
    <row r="43" spans="1:14" ht="14.25">
      <c r="A43" s="3" t="s">
        <v>132</v>
      </c>
      <c r="B43" s="16" t="s">
        <v>214</v>
      </c>
      <c r="C43" s="17" t="s">
        <v>215</v>
      </c>
      <c r="D43" s="11" t="s">
        <v>135</v>
      </c>
      <c r="E43" s="28">
        <v>78.88235294117646</v>
      </c>
      <c r="F43" s="28">
        <v>1.333333</v>
      </c>
      <c r="G43" s="29">
        <f t="shared" si="0"/>
        <v>52.1401958617647</v>
      </c>
      <c r="H43" s="32">
        <v>97.8244898</v>
      </c>
      <c r="I43" s="28">
        <v>17</v>
      </c>
      <c r="J43" s="29">
        <f t="shared" si="1"/>
        <v>28.70612245</v>
      </c>
      <c r="K43" s="29">
        <v>98.32653</v>
      </c>
      <c r="L43" s="28">
        <v>9.6667</v>
      </c>
      <c r="M43" s="29">
        <f t="shared" si="2"/>
        <v>10.799323000000001</v>
      </c>
      <c r="N43" s="29">
        <f t="shared" si="3"/>
        <v>91.6456413117647</v>
      </c>
    </row>
    <row r="44" spans="1:14" ht="14.25">
      <c r="A44" s="3" t="s">
        <v>132</v>
      </c>
      <c r="B44" s="16" t="s">
        <v>216</v>
      </c>
      <c r="C44" s="17" t="s">
        <v>217</v>
      </c>
      <c r="D44" s="11" t="s">
        <v>135</v>
      </c>
      <c r="E44" s="28">
        <v>78.94117647058823</v>
      </c>
      <c r="F44" s="28">
        <v>0.25</v>
      </c>
      <c r="G44" s="29">
        <f t="shared" si="0"/>
        <v>51.474264705882355</v>
      </c>
      <c r="H44" s="29">
        <v>98.46122449</v>
      </c>
      <c r="I44" s="28">
        <v>12</v>
      </c>
      <c r="J44" s="29">
        <f t="shared" si="1"/>
        <v>27.6153061225</v>
      </c>
      <c r="K44" s="29">
        <v>98.22449</v>
      </c>
      <c r="L44" s="28">
        <v>7.6667</v>
      </c>
      <c r="M44" s="29">
        <f t="shared" si="2"/>
        <v>10.589119000000002</v>
      </c>
      <c r="N44" s="29">
        <f t="shared" si="3"/>
        <v>89.67868982838236</v>
      </c>
    </row>
    <row r="45" spans="1:14" ht="14.25" customHeight="1">
      <c r="A45" s="3" t="s">
        <v>132</v>
      </c>
      <c r="B45" s="17" t="s">
        <v>218</v>
      </c>
      <c r="C45" s="17" t="s">
        <v>219</v>
      </c>
      <c r="D45" s="11" t="s">
        <v>135</v>
      </c>
      <c r="E45" s="28">
        <v>83.41176470588235</v>
      </c>
      <c r="F45" s="28">
        <v>0</v>
      </c>
      <c r="G45" s="29">
        <f t="shared" si="0"/>
        <v>54.21764705882353</v>
      </c>
      <c r="H45" s="29">
        <v>98.5755102</v>
      </c>
      <c r="I45" s="28">
        <v>11.5</v>
      </c>
      <c r="J45" s="29">
        <f t="shared" si="1"/>
        <v>27.51887755</v>
      </c>
      <c r="K45" s="29">
        <v>98.22449</v>
      </c>
      <c r="L45" s="28">
        <v>0</v>
      </c>
      <c r="M45" s="29">
        <f t="shared" si="2"/>
        <v>9.822449</v>
      </c>
      <c r="N45" s="29">
        <f t="shared" si="3"/>
        <v>91.55897360882352</v>
      </c>
    </row>
    <row r="46" spans="1:14" ht="14.25">
      <c r="A46" s="3" t="s">
        <v>132</v>
      </c>
      <c r="B46" s="16" t="s">
        <v>220</v>
      </c>
      <c r="C46" s="3" t="s">
        <v>221</v>
      </c>
      <c r="D46" s="11" t="s">
        <v>135</v>
      </c>
      <c r="E46" s="28">
        <v>78.41176470588235</v>
      </c>
      <c r="F46" s="28">
        <v>0</v>
      </c>
      <c r="G46" s="29">
        <f t="shared" si="0"/>
        <v>50.96764705882353</v>
      </c>
      <c r="H46" s="29">
        <v>98.32653061</v>
      </c>
      <c r="I46" s="28">
        <v>3</v>
      </c>
      <c r="J46" s="29">
        <f t="shared" si="1"/>
        <v>25.3316326525</v>
      </c>
      <c r="K46" s="29">
        <v>98.10204</v>
      </c>
      <c r="L46" s="28">
        <v>0</v>
      </c>
      <c r="M46" s="29">
        <f t="shared" si="2"/>
        <v>9.810204</v>
      </c>
      <c r="N46" s="29">
        <f t="shared" si="3"/>
        <v>86.10948371132353</v>
      </c>
    </row>
    <row r="47" spans="1:14" ht="14.25">
      <c r="A47" s="3" t="s">
        <v>132</v>
      </c>
      <c r="B47" s="16" t="s">
        <v>222</v>
      </c>
      <c r="C47" s="16" t="s">
        <v>223</v>
      </c>
      <c r="D47" s="11" t="s">
        <v>135</v>
      </c>
      <c r="E47" s="28">
        <v>75.3529411764706</v>
      </c>
      <c r="F47" s="28">
        <v>0</v>
      </c>
      <c r="G47" s="29">
        <f t="shared" si="0"/>
        <v>48.97941176470589</v>
      </c>
      <c r="H47" s="32">
        <v>98.29387755</v>
      </c>
      <c r="I47" s="28">
        <v>15</v>
      </c>
      <c r="J47" s="29">
        <f t="shared" si="1"/>
        <v>28.3234693875</v>
      </c>
      <c r="K47" s="29">
        <v>98.20408</v>
      </c>
      <c r="L47" s="28">
        <v>2.6667</v>
      </c>
      <c r="M47" s="29">
        <f t="shared" si="2"/>
        <v>10.087078000000002</v>
      </c>
      <c r="N47" s="29">
        <f t="shared" si="3"/>
        <v>87.38995915220589</v>
      </c>
    </row>
    <row r="48" spans="1:14" ht="14.25">
      <c r="A48" s="3" t="s">
        <v>132</v>
      </c>
      <c r="B48" s="16" t="s">
        <v>224</v>
      </c>
      <c r="C48" s="17" t="s">
        <v>225</v>
      </c>
      <c r="D48" s="11" t="s">
        <v>135</v>
      </c>
      <c r="E48" s="28">
        <v>80.76470588235294</v>
      </c>
      <c r="F48" s="28">
        <v>0.5</v>
      </c>
      <c r="G48" s="29">
        <f t="shared" si="0"/>
        <v>52.82205882352942</v>
      </c>
      <c r="H48" s="29">
        <v>98.31020408</v>
      </c>
      <c r="I48" s="28">
        <v>9.5</v>
      </c>
      <c r="J48" s="29">
        <f t="shared" si="1"/>
        <v>26.95255102</v>
      </c>
      <c r="K48" s="29">
        <v>98.2449</v>
      </c>
      <c r="L48" s="28">
        <v>0</v>
      </c>
      <c r="M48" s="29">
        <f t="shared" si="2"/>
        <v>9.82449</v>
      </c>
      <c r="N48" s="29">
        <f t="shared" si="3"/>
        <v>89.59909984352942</v>
      </c>
    </row>
    <row r="49" spans="1:14" ht="14.25">
      <c r="A49" s="3" t="s">
        <v>132</v>
      </c>
      <c r="B49" s="16" t="s">
        <v>226</v>
      </c>
      <c r="C49" s="3" t="s">
        <v>227</v>
      </c>
      <c r="D49" s="11" t="s">
        <v>135</v>
      </c>
      <c r="E49" s="28">
        <v>82.76470588235294</v>
      </c>
      <c r="F49" s="28">
        <v>0.5</v>
      </c>
      <c r="G49" s="29">
        <f t="shared" si="0"/>
        <v>54.122058823529414</v>
      </c>
      <c r="H49" s="31">
        <v>98.50612245</v>
      </c>
      <c r="I49" s="28">
        <v>14</v>
      </c>
      <c r="J49" s="29">
        <f t="shared" si="1"/>
        <v>28.1265306125</v>
      </c>
      <c r="K49" s="29">
        <v>98.26531</v>
      </c>
      <c r="L49" s="28">
        <v>2.6667</v>
      </c>
      <c r="M49" s="29">
        <f t="shared" si="2"/>
        <v>10.093201</v>
      </c>
      <c r="N49" s="29">
        <f t="shared" si="3"/>
        <v>92.34179043602941</v>
      </c>
    </row>
    <row r="50" spans="1:14" ht="14.25">
      <c r="A50" s="11" t="s">
        <v>132</v>
      </c>
      <c r="B50" s="11" t="s">
        <v>228</v>
      </c>
      <c r="C50" s="12" t="s">
        <v>229</v>
      </c>
      <c r="D50" s="11" t="s">
        <v>135</v>
      </c>
      <c r="E50" s="30">
        <v>76.29411764705883</v>
      </c>
      <c r="F50" s="28">
        <v>2.2</v>
      </c>
      <c r="G50" s="29">
        <f t="shared" si="0"/>
        <v>51.02117647058824</v>
      </c>
      <c r="H50" s="34">
        <v>98.31020408</v>
      </c>
      <c r="I50" s="28">
        <v>3</v>
      </c>
      <c r="J50" s="29">
        <f t="shared" si="1"/>
        <v>25.32755102</v>
      </c>
      <c r="K50" s="30">
        <v>98.20408</v>
      </c>
      <c r="L50" s="28">
        <v>2.6667</v>
      </c>
      <c r="M50" s="29">
        <f t="shared" si="2"/>
        <v>10.087078000000002</v>
      </c>
      <c r="N50" s="29">
        <f t="shared" si="3"/>
        <v>86.43580549058825</v>
      </c>
    </row>
    <row r="51" spans="1:14" ht="14.25">
      <c r="A51" s="10" t="s">
        <v>132</v>
      </c>
      <c r="B51" s="10" t="s">
        <v>230</v>
      </c>
      <c r="C51" s="10" t="s">
        <v>231</v>
      </c>
      <c r="D51" s="11" t="s">
        <v>135</v>
      </c>
      <c r="E51" s="28">
        <v>79.52941176470588</v>
      </c>
      <c r="F51" s="28">
        <v>0.5</v>
      </c>
      <c r="G51" s="29">
        <f t="shared" si="0"/>
        <v>52.01911764705883</v>
      </c>
      <c r="H51" s="28">
        <v>98.32653061</v>
      </c>
      <c r="I51" s="28">
        <v>17.5</v>
      </c>
      <c r="J51" s="29">
        <f t="shared" si="1"/>
        <v>28.9566326525</v>
      </c>
      <c r="K51" s="28">
        <v>98.22449</v>
      </c>
      <c r="L51" s="28">
        <v>0</v>
      </c>
      <c r="M51" s="29">
        <f t="shared" si="2"/>
        <v>9.822449</v>
      </c>
      <c r="N51" s="29">
        <f t="shared" si="3"/>
        <v>90.79819929955883</v>
      </c>
    </row>
  </sheetData>
  <mergeCells count="8">
    <mergeCell ref="A1:A2"/>
    <mergeCell ref="B1:B2"/>
    <mergeCell ref="C1:C2"/>
    <mergeCell ref="D1:D2"/>
    <mergeCell ref="E1:G1"/>
    <mergeCell ref="H1:J1"/>
    <mergeCell ref="K1:M1"/>
    <mergeCell ref="N1:N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E31" sqref="E31"/>
    </sheetView>
  </sheetViews>
  <sheetFormatPr defaultColWidth="9.00390625" defaultRowHeight="14.25"/>
  <cols>
    <col min="1" max="1" width="9.875" style="0" bestFit="1" customWidth="1"/>
    <col min="2" max="2" width="10.25390625" style="0" bestFit="1" customWidth="1"/>
    <col min="3" max="3" width="6.375" style="0" bestFit="1" customWidth="1"/>
    <col min="4" max="4" width="8.00390625" style="0" bestFit="1" customWidth="1"/>
    <col min="7" max="7" width="14.25390625" style="0" bestFit="1" customWidth="1"/>
    <col min="10" max="10" width="14.25390625" style="0" bestFit="1" customWidth="1"/>
    <col min="13" max="13" width="14.25390625" style="0" bestFit="1" customWidth="1"/>
    <col min="14" max="14" width="16.75390625" style="0" bestFit="1" customWidth="1"/>
  </cols>
  <sheetData>
    <row r="1" spans="1:14" ht="14.25">
      <c r="A1" s="67" t="s">
        <v>1</v>
      </c>
      <c r="B1" s="67" t="s">
        <v>3</v>
      </c>
      <c r="C1" s="67" t="s">
        <v>4</v>
      </c>
      <c r="D1" s="67" t="s">
        <v>6</v>
      </c>
      <c r="E1" s="61" t="s">
        <v>8</v>
      </c>
      <c r="F1" s="62"/>
      <c r="G1" s="63"/>
      <c r="H1" s="64" t="s">
        <v>10</v>
      </c>
      <c r="I1" s="65"/>
      <c r="J1" s="66"/>
      <c r="K1" s="64" t="s">
        <v>12</v>
      </c>
      <c r="L1" s="65"/>
      <c r="M1" s="66"/>
      <c r="N1" s="59" t="s">
        <v>13</v>
      </c>
    </row>
    <row r="2" spans="1:14" ht="14.25">
      <c r="A2" s="68"/>
      <c r="B2" s="68"/>
      <c r="C2" s="68"/>
      <c r="D2" s="68"/>
      <c r="E2" s="2" t="s">
        <v>15</v>
      </c>
      <c r="F2" s="3" t="s">
        <v>16</v>
      </c>
      <c r="G2" s="4" t="s">
        <v>17</v>
      </c>
      <c r="H2" s="4" t="s">
        <v>18</v>
      </c>
      <c r="I2" s="2" t="s">
        <v>19</v>
      </c>
      <c r="J2" s="4" t="s">
        <v>21</v>
      </c>
      <c r="K2" s="3" t="s">
        <v>23</v>
      </c>
      <c r="L2" s="4" t="s">
        <v>25</v>
      </c>
      <c r="M2" s="4" t="s">
        <v>27</v>
      </c>
      <c r="N2" s="60"/>
    </row>
    <row r="3" spans="1:14" ht="14.25">
      <c r="A3" s="3" t="s">
        <v>326</v>
      </c>
      <c r="B3" s="16" t="s">
        <v>327</v>
      </c>
      <c r="C3" s="16" t="s">
        <v>328</v>
      </c>
      <c r="D3" s="11" t="s">
        <v>329</v>
      </c>
      <c r="E3" s="28">
        <v>87</v>
      </c>
      <c r="F3" s="28">
        <v>5.5</v>
      </c>
      <c r="G3" s="29">
        <f aca="true" t="shared" si="0" ref="G3:G52">(E3+F3)*0.65</f>
        <v>60.125</v>
      </c>
      <c r="H3" s="29">
        <v>98.9805</v>
      </c>
      <c r="I3" s="28">
        <v>30</v>
      </c>
      <c r="J3" s="29">
        <f aca="true" t="shared" si="1" ref="J3:J52">(H3+I3)*0.25</f>
        <v>32.245125</v>
      </c>
      <c r="K3" s="29">
        <v>100</v>
      </c>
      <c r="L3" s="28">
        <v>10</v>
      </c>
      <c r="M3" s="29">
        <f aca="true" t="shared" si="2" ref="M3:M52">(K3+L3)*0.1</f>
        <v>11</v>
      </c>
      <c r="N3" s="29">
        <f aca="true" t="shared" si="3" ref="N3:N52">G3+J3+M3</f>
        <v>103.370125</v>
      </c>
    </row>
    <row r="4" spans="1:14" ht="14.25">
      <c r="A4" s="3" t="s">
        <v>326</v>
      </c>
      <c r="B4" s="16" t="s">
        <v>330</v>
      </c>
      <c r="C4" s="16" t="s">
        <v>331</v>
      </c>
      <c r="D4" s="11" t="s">
        <v>332</v>
      </c>
      <c r="E4" s="28">
        <v>87.7667</v>
      </c>
      <c r="F4" s="28">
        <v>0</v>
      </c>
      <c r="G4" s="29">
        <f t="shared" si="0"/>
        <v>57.048355</v>
      </c>
      <c r="H4" s="32">
        <v>99.1077</v>
      </c>
      <c r="I4" s="28">
        <v>11.5</v>
      </c>
      <c r="J4" s="29">
        <f t="shared" si="1"/>
        <v>27.651925</v>
      </c>
      <c r="K4" s="29">
        <v>100</v>
      </c>
      <c r="L4" s="28">
        <v>0.5</v>
      </c>
      <c r="M4" s="29">
        <f t="shared" si="2"/>
        <v>10.05</v>
      </c>
      <c r="N4" s="29">
        <f t="shared" si="3"/>
        <v>94.75027999999999</v>
      </c>
    </row>
    <row r="5" spans="1:14" ht="14.25">
      <c r="A5" s="3" t="s">
        <v>326</v>
      </c>
      <c r="B5" s="16" t="s">
        <v>333</v>
      </c>
      <c r="C5" s="17" t="s">
        <v>334</v>
      </c>
      <c r="D5" s="11" t="s">
        <v>332</v>
      </c>
      <c r="E5" s="28">
        <v>86.8571</v>
      </c>
      <c r="F5" s="28">
        <v>0</v>
      </c>
      <c r="G5" s="29">
        <f t="shared" si="0"/>
        <v>56.457115</v>
      </c>
      <c r="H5" s="29">
        <v>99.1385</v>
      </c>
      <c r="I5" s="28">
        <v>9.5</v>
      </c>
      <c r="J5" s="29">
        <f t="shared" si="1"/>
        <v>27.159625</v>
      </c>
      <c r="K5" s="29">
        <v>100</v>
      </c>
      <c r="L5" s="28">
        <v>3.8333</v>
      </c>
      <c r="M5" s="29">
        <f t="shared" si="2"/>
        <v>10.38333</v>
      </c>
      <c r="N5" s="29">
        <f t="shared" si="3"/>
        <v>94.00007</v>
      </c>
    </row>
    <row r="6" spans="1:14" ht="14.25">
      <c r="A6" s="3" t="s">
        <v>326</v>
      </c>
      <c r="B6" s="16" t="s">
        <v>335</v>
      </c>
      <c r="C6" s="17" t="s">
        <v>336</v>
      </c>
      <c r="D6" s="11" t="s">
        <v>332</v>
      </c>
      <c r="E6" s="28">
        <v>86.3333</v>
      </c>
      <c r="F6" s="28">
        <v>0</v>
      </c>
      <c r="G6" s="29">
        <f t="shared" si="0"/>
        <v>56.116645</v>
      </c>
      <c r="H6" s="29">
        <v>99.2923</v>
      </c>
      <c r="I6" s="28">
        <v>6.5</v>
      </c>
      <c r="J6" s="29">
        <f t="shared" si="1"/>
        <v>26.448075</v>
      </c>
      <c r="K6" s="29">
        <v>100</v>
      </c>
      <c r="L6" s="28">
        <v>2.6667</v>
      </c>
      <c r="M6" s="29">
        <f t="shared" si="2"/>
        <v>10.266670000000001</v>
      </c>
      <c r="N6" s="29">
        <f t="shared" si="3"/>
        <v>92.83139</v>
      </c>
    </row>
    <row r="7" spans="1:14" ht="14.25">
      <c r="A7" s="3" t="s">
        <v>326</v>
      </c>
      <c r="B7" s="16" t="s">
        <v>337</v>
      </c>
      <c r="C7" s="16" t="s">
        <v>338</v>
      </c>
      <c r="D7" s="11" t="s">
        <v>332</v>
      </c>
      <c r="E7" s="28">
        <v>81.3913</v>
      </c>
      <c r="F7" s="28">
        <v>2</v>
      </c>
      <c r="G7" s="29">
        <f t="shared" si="0"/>
        <v>54.204345</v>
      </c>
      <c r="H7" s="31">
        <v>99.2615</v>
      </c>
      <c r="I7" s="28">
        <v>6.5</v>
      </c>
      <c r="J7" s="29">
        <f t="shared" si="1"/>
        <v>26.440375</v>
      </c>
      <c r="K7" s="29">
        <v>100</v>
      </c>
      <c r="L7" s="28">
        <v>0.5</v>
      </c>
      <c r="M7" s="29">
        <f t="shared" si="2"/>
        <v>10.05</v>
      </c>
      <c r="N7" s="29">
        <f t="shared" si="3"/>
        <v>90.69472</v>
      </c>
    </row>
    <row r="8" spans="1:14" ht="14.25">
      <c r="A8" s="11" t="s">
        <v>326</v>
      </c>
      <c r="B8" s="11" t="s">
        <v>339</v>
      </c>
      <c r="C8" s="12" t="s">
        <v>340</v>
      </c>
      <c r="D8" s="11" t="s">
        <v>332</v>
      </c>
      <c r="E8" s="33">
        <v>80.3478</v>
      </c>
      <c r="F8" s="28">
        <v>0.5</v>
      </c>
      <c r="G8" s="29">
        <f t="shared" si="0"/>
        <v>52.55107</v>
      </c>
      <c r="H8" s="34">
        <v>99.2</v>
      </c>
      <c r="I8" s="28">
        <v>10.5</v>
      </c>
      <c r="J8" s="29">
        <f t="shared" si="1"/>
        <v>27.425</v>
      </c>
      <c r="K8" s="30">
        <v>100</v>
      </c>
      <c r="L8" s="28">
        <v>0.5</v>
      </c>
      <c r="M8" s="29">
        <f t="shared" si="2"/>
        <v>10.05</v>
      </c>
      <c r="N8" s="29">
        <f t="shared" si="3"/>
        <v>90.02607</v>
      </c>
    </row>
    <row r="9" spans="1:14" ht="14.25">
      <c r="A9" s="3" t="s">
        <v>326</v>
      </c>
      <c r="B9" s="16" t="s">
        <v>341</v>
      </c>
      <c r="C9" s="17" t="s">
        <v>342</v>
      </c>
      <c r="D9" s="11" t="s">
        <v>332</v>
      </c>
      <c r="E9" s="28">
        <v>83.7826</v>
      </c>
      <c r="F9" s="28">
        <v>3.4</v>
      </c>
      <c r="G9" s="29">
        <f t="shared" si="0"/>
        <v>56.668690000000005</v>
      </c>
      <c r="H9" s="31">
        <v>99.2923</v>
      </c>
      <c r="I9" s="28">
        <v>23.5</v>
      </c>
      <c r="J9" s="29">
        <f t="shared" si="1"/>
        <v>30.698075</v>
      </c>
      <c r="K9" s="29">
        <v>100</v>
      </c>
      <c r="L9" s="28">
        <v>8</v>
      </c>
      <c r="M9" s="29">
        <f t="shared" si="2"/>
        <v>10.8</v>
      </c>
      <c r="N9" s="29">
        <f t="shared" si="3"/>
        <v>98.166765</v>
      </c>
    </row>
    <row r="10" spans="1:14" ht="14.25">
      <c r="A10" s="11" t="s">
        <v>326</v>
      </c>
      <c r="B10" s="11" t="s">
        <v>343</v>
      </c>
      <c r="C10" s="12" t="s">
        <v>344</v>
      </c>
      <c r="D10" s="11" t="s">
        <v>332</v>
      </c>
      <c r="E10" s="33">
        <v>82.4783</v>
      </c>
      <c r="F10" s="28">
        <v>0</v>
      </c>
      <c r="G10" s="29">
        <f t="shared" si="0"/>
        <v>53.610895000000006</v>
      </c>
      <c r="H10" s="30">
        <v>99.2</v>
      </c>
      <c r="I10" s="28">
        <v>29.5</v>
      </c>
      <c r="J10" s="29">
        <f t="shared" si="1"/>
        <v>32.175</v>
      </c>
      <c r="K10" s="30">
        <v>100</v>
      </c>
      <c r="L10" s="28">
        <v>2.5</v>
      </c>
      <c r="M10" s="29">
        <f t="shared" si="2"/>
        <v>10.25</v>
      </c>
      <c r="N10" s="29">
        <f t="shared" si="3"/>
        <v>96.03589500000001</v>
      </c>
    </row>
    <row r="11" spans="1:14" ht="14.25">
      <c r="A11" s="3" t="s">
        <v>326</v>
      </c>
      <c r="B11" s="16" t="s">
        <v>345</v>
      </c>
      <c r="C11" s="17" t="s">
        <v>346</v>
      </c>
      <c r="D11" s="11" t="s">
        <v>332</v>
      </c>
      <c r="E11" s="28">
        <v>82</v>
      </c>
      <c r="F11" s="28">
        <v>0</v>
      </c>
      <c r="G11" s="29">
        <f t="shared" si="0"/>
        <v>53.300000000000004</v>
      </c>
      <c r="H11" s="29">
        <v>99.2615</v>
      </c>
      <c r="I11" s="28">
        <v>19.5</v>
      </c>
      <c r="J11" s="29">
        <f t="shared" si="1"/>
        <v>29.690375</v>
      </c>
      <c r="K11" s="29">
        <v>100</v>
      </c>
      <c r="L11" s="28">
        <v>5.8333</v>
      </c>
      <c r="M11" s="29">
        <f t="shared" si="2"/>
        <v>10.58333</v>
      </c>
      <c r="N11" s="29">
        <f t="shared" si="3"/>
        <v>93.573705</v>
      </c>
    </row>
    <row r="12" spans="1:14" ht="14.25">
      <c r="A12" s="3" t="s">
        <v>326</v>
      </c>
      <c r="B12" s="16" t="s">
        <v>348</v>
      </c>
      <c r="C12" s="17" t="s">
        <v>349</v>
      </c>
      <c r="D12" s="11" t="s">
        <v>332</v>
      </c>
      <c r="E12" s="28">
        <v>86.4783</v>
      </c>
      <c r="F12" s="28">
        <v>2.7166</v>
      </c>
      <c r="G12" s="29">
        <f t="shared" si="0"/>
        <v>57.976685</v>
      </c>
      <c r="H12" s="32">
        <v>99.077</v>
      </c>
      <c r="I12" s="28">
        <v>13.5</v>
      </c>
      <c r="J12" s="29">
        <f t="shared" si="1"/>
        <v>28.14425</v>
      </c>
      <c r="K12" s="29">
        <v>100</v>
      </c>
      <c r="L12" s="28">
        <v>3.6667</v>
      </c>
      <c r="M12" s="29">
        <f t="shared" si="2"/>
        <v>10.366670000000001</v>
      </c>
      <c r="N12" s="29">
        <f t="shared" si="3"/>
        <v>96.487605</v>
      </c>
    </row>
    <row r="13" spans="1:14" ht="14.25">
      <c r="A13" s="3" t="s">
        <v>326</v>
      </c>
      <c r="B13" s="16" t="s">
        <v>351</v>
      </c>
      <c r="C13" s="16" t="s">
        <v>352</v>
      </c>
      <c r="D13" s="11" t="s">
        <v>332</v>
      </c>
      <c r="E13" s="28">
        <v>84.5217</v>
      </c>
      <c r="F13" s="28">
        <v>2.75</v>
      </c>
      <c r="G13" s="29">
        <f t="shared" si="0"/>
        <v>56.726605</v>
      </c>
      <c r="H13" s="29">
        <v>99.2308</v>
      </c>
      <c r="I13" s="28">
        <v>6.5</v>
      </c>
      <c r="J13" s="29">
        <f t="shared" si="1"/>
        <v>26.4327</v>
      </c>
      <c r="K13" s="29">
        <v>100</v>
      </c>
      <c r="L13" s="28">
        <v>3.6667</v>
      </c>
      <c r="M13" s="29">
        <f t="shared" si="2"/>
        <v>10.366670000000001</v>
      </c>
      <c r="N13" s="29">
        <f t="shared" si="3"/>
        <v>93.525975</v>
      </c>
    </row>
    <row r="14" spans="1:14" ht="14.25">
      <c r="A14" s="3" t="s">
        <v>326</v>
      </c>
      <c r="B14" s="16" t="s">
        <v>354</v>
      </c>
      <c r="C14" s="17" t="s">
        <v>355</v>
      </c>
      <c r="D14" s="11" t="s">
        <v>332</v>
      </c>
      <c r="E14" s="28">
        <v>84.5652</v>
      </c>
      <c r="F14" s="28">
        <v>1.8142</v>
      </c>
      <c r="G14" s="29">
        <f t="shared" si="0"/>
        <v>56.14661</v>
      </c>
      <c r="H14" s="31">
        <v>99.2615</v>
      </c>
      <c r="I14" s="28">
        <v>12.5</v>
      </c>
      <c r="J14" s="29">
        <f t="shared" si="1"/>
        <v>27.940375</v>
      </c>
      <c r="K14" s="29">
        <v>100</v>
      </c>
      <c r="L14" s="28">
        <v>0.5</v>
      </c>
      <c r="M14" s="29">
        <f t="shared" si="2"/>
        <v>10.05</v>
      </c>
      <c r="N14" s="29">
        <f t="shared" si="3"/>
        <v>94.136985</v>
      </c>
    </row>
    <row r="15" spans="1:14" ht="14.25">
      <c r="A15" s="3" t="s">
        <v>326</v>
      </c>
      <c r="B15" s="16" t="s">
        <v>356</v>
      </c>
      <c r="C15" s="17" t="s">
        <v>357</v>
      </c>
      <c r="D15" s="11" t="s">
        <v>332</v>
      </c>
      <c r="E15" s="28">
        <v>78.1667</v>
      </c>
      <c r="F15" s="28">
        <v>0</v>
      </c>
      <c r="G15" s="29">
        <f t="shared" si="0"/>
        <v>50.808355000000006</v>
      </c>
      <c r="H15" s="31">
        <v>99.0462</v>
      </c>
      <c r="I15" s="28">
        <v>16.5</v>
      </c>
      <c r="J15" s="29">
        <f t="shared" si="1"/>
        <v>28.88655</v>
      </c>
      <c r="K15" s="29">
        <v>100</v>
      </c>
      <c r="L15" s="28">
        <v>3.6667</v>
      </c>
      <c r="M15" s="29">
        <f t="shared" si="2"/>
        <v>10.366670000000001</v>
      </c>
      <c r="N15" s="29">
        <f t="shared" si="3"/>
        <v>90.061575</v>
      </c>
    </row>
    <row r="16" spans="1:14" ht="14.25">
      <c r="A16" s="3" t="s">
        <v>326</v>
      </c>
      <c r="B16" s="16" t="s">
        <v>358</v>
      </c>
      <c r="C16" s="16" t="s">
        <v>359</v>
      </c>
      <c r="D16" s="11" t="s">
        <v>332</v>
      </c>
      <c r="E16" s="28">
        <v>80.5</v>
      </c>
      <c r="F16" s="28">
        <v>0</v>
      </c>
      <c r="G16" s="29">
        <f t="shared" si="0"/>
        <v>52.325</v>
      </c>
      <c r="H16" s="29">
        <v>99.2</v>
      </c>
      <c r="I16" s="28">
        <v>5.5</v>
      </c>
      <c r="J16" s="29">
        <f t="shared" si="1"/>
        <v>26.175</v>
      </c>
      <c r="K16" s="29">
        <v>100</v>
      </c>
      <c r="L16" s="28">
        <v>4.8333</v>
      </c>
      <c r="M16" s="29">
        <f t="shared" si="2"/>
        <v>10.48333</v>
      </c>
      <c r="N16" s="29">
        <f t="shared" si="3"/>
        <v>88.98333</v>
      </c>
    </row>
    <row r="17" spans="1:14" ht="14.25">
      <c r="A17" s="3" t="s">
        <v>326</v>
      </c>
      <c r="B17" s="16" t="s">
        <v>360</v>
      </c>
      <c r="C17" s="17" t="s">
        <v>361</v>
      </c>
      <c r="D17" s="11" t="s">
        <v>332</v>
      </c>
      <c r="E17" s="28">
        <v>73.25</v>
      </c>
      <c r="F17" s="28">
        <v>0</v>
      </c>
      <c r="G17" s="29">
        <f t="shared" si="0"/>
        <v>47.612500000000004</v>
      </c>
      <c r="H17" s="29">
        <v>99.1077</v>
      </c>
      <c r="I17" s="28">
        <v>4.5</v>
      </c>
      <c r="J17" s="29">
        <f t="shared" si="1"/>
        <v>25.901925</v>
      </c>
      <c r="K17" s="29">
        <v>100</v>
      </c>
      <c r="L17" s="28">
        <v>17</v>
      </c>
      <c r="M17" s="29">
        <f t="shared" si="2"/>
        <v>11.700000000000001</v>
      </c>
      <c r="N17" s="29">
        <f t="shared" si="3"/>
        <v>85.214425</v>
      </c>
    </row>
    <row r="18" spans="1:14" ht="14.25">
      <c r="A18" s="3" t="s">
        <v>326</v>
      </c>
      <c r="B18" s="16" t="s">
        <v>362</v>
      </c>
      <c r="C18" s="16" t="s">
        <v>363</v>
      </c>
      <c r="D18" s="11" t="s">
        <v>332</v>
      </c>
      <c r="E18" s="28">
        <v>83.8</v>
      </c>
      <c r="F18" s="28">
        <v>2.1111</v>
      </c>
      <c r="G18" s="29">
        <f t="shared" si="0"/>
        <v>55.842214999999996</v>
      </c>
      <c r="H18" s="29">
        <v>99.2615</v>
      </c>
      <c r="I18" s="28">
        <v>10.5</v>
      </c>
      <c r="J18" s="29">
        <f t="shared" si="1"/>
        <v>27.440375</v>
      </c>
      <c r="K18" s="29">
        <v>100</v>
      </c>
      <c r="L18" s="28">
        <v>0.5</v>
      </c>
      <c r="M18" s="29">
        <f t="shared" si="2"/>
        <v>10.05</v>
      </c>
      <c r="N18" s="29">
        <f t="shared" si="3"/>
        <v>93.33259</v>
      </c>
    </row>
    <row r="19" spans="1:14" ht="14.25">
      <c r="A19" s="22" t="s">
        <v>326</v>
      </c>
      <c r="B19" s="23" t="s">
        <v>364</v>
      </c>
      <c r="C19" s="24" t="s">
        <v>365</v>
      </c>
      <c r="D19" s="11" t="s">
        <v>332</v>
      </c>
      <c r="E19" s="28">
        <v>79.4783</v>
      </c>
      <c r="F19" s="28">
        <v>1.5</v>
      </c>
      <c r="G19" s="29">
        <f t="shared" si="0"/>
        <v>52.635895000000005</v>
      </c>
      <c r="H19" s="32">
        <v>99.0154</v>
      </c>
      <c r="I19" s="28">
        <v>6.5</v>
      </c>
      <c r="J19" s="29">
        <f t="shared" si="1"/>
        <v>26.37885</v>
      </c>
      <c r="K19" s="29">
        <v>100</v>
      </c>
      <c r="L19" s="28">
        <v>0.5</v>
      </c>
      <c r="M19" s="29">
        <f t="shared" si="2"/>
        <v>10.05</v>
      </c>
      <c r="N19" s="29">
        <f t="shared" si="3"/>
        <v>89.064745</v>
      </c>
    </row>
    <row r="20" spans="1:14" ht="14.25">
      <c r="A20" s="11" t="s">
        <v>326</v>
      </c>
      <c r="B20" s="11" t="s">
        <v>367</v>
      </c>
      <c r="C20" s="11" t="s">
        <v>368</v>
      </c>
      <c r="D20" s="11" t="s">
        <v>332</v>
      </c>
      <c r="E20" s="33">
        <v>79.4783</v>
      </c>
      <c r="F20" s="28">
        <v>0</v>
      </c>
      <c r="G20" s="29">
        <f t="shared" si="0"/>
        <v>51.660895000000004</v>
      </c>
      <c r="H20" s="30">
        <v>99.0154</v>
      </c>
      <c r="I20" s="28">
        <v>4.5</v>
      </c>
      <c r="J20" s="29">
        <f t="shared" si="1"/>
        <v>25.87885</v>
      </c>
      <c r="K20" s="30">
        <v>100</v>
      </c>
      <c r="L20" s="28">
        <v>6.5</v>
      </c>
      <c r="M20" s="29">
        <f t="shared" si="2"/>
        <v>10.65</v>
      </c>
      <c r="N20" s="29">
        <f t="shared" si="3"/>
        <v>88.18974500000002</v>
      </c>
    </row>
    <row r="21" spans="1:14" ht="14.25">
      <c r="A21" s="3" t="s">
        <v>326</v>
      </c>
      <c r="B21" s="16" t="s">
        <v>369</v>
      </c>
      <c r="C21" s="26" t="s">
        <v>370</v>
      </c>
      <c r="D21" s="11" t="s">
        <v>332</v>
      </c>
      <c r="E21" s="28">
        <v>82.5217</v>
      </c>
      <c r="F21" s="28">
        <v>0</v>
      </c>
      <c r="G21" s="29">
        <f t="shared" si="0"/>
        <v>53.639105</v>
      </c>
      <c r="H21" s="31">
        <v>99.2923</v>
      </c>
      <c r="I21" s="28">
        <v>6.5</v>
      </c>
      <c r="J21" s="29">
        <f t="shared" si="1"/>
        <v>26.448075</v>
      </c>
      <c r="K21" s="29">
        <v>100</v>
      </c>
      <c r="L21" s="28">
        <v>0.5</v>
      </c>
      <c r="M21" s="29">
        <f t="shared" si="2"/>
        <v>10.05</v>
      </c>
      <c r="N21" s="29">
        <f t="shared" si="3"/>
        <v>90.13718</v>
      </c>
    </row>
    <row r="22" spans="1:14" ht="14.25">
      <c r="A22" s="3" t="s">
        <v>326</v>
      </c>
      <c r="B22" s="16" t="s">
        <v>372</v>
      </c>
      <c r="C22" s="17" t="s">
        <v>373</v>
      </c>
      <c r="D22" s="11" t="s">
        <v>332</v>
      </c>
      <c r="E22" s="28">
        <v>79</v>
      </c>
      <c r="F22" s="28">
        <v>0</v>
      </c>
      <c r="G22" s="29">
        <f t="shared" si="0"/>
        <v>51.35</v>
      </c>
      <c r="H22" s="31">
        <v>99.1385</v>
      </c>
      <c r="I22" s="28">
        <v>1.5</v>
      </c>
      <c r="J22" s="29">
        <f t="shared" si="1"/>
        <v>25.159625</v>
      </c>
      <c r="K22" s="29">
        <v>100</v>
      </c>
      <c r="L22" s="28">
        <v>0.5</v>
      </c>
      <c r="M22" s="29">
        <f t="shared" si="2"/>
        <v>10.05</v>
      </c>
      <c r="N22" s="29">
        <f t="shared" si="3"/>
        <v>86.559625</v>
      </c>
    </row>
    <row r="23" spans="1:14" ht="14.25">
      <c r="A23" s="3" t="s">
        <v>326</v>
      </c>
      <c r="B23" s="16" t="s">
        <v>374</v>
      </c>
      <c r="C23" s="3" t="s">
        <v>375</v>
      </c>
      <c r="D23" s="11" t="s">
        <v>332</v>
      </c>
      <c r="E23" s="28">
        <v>80.1304</v>
      </c>
      <c r="F23" s="28">
        <v>0</v>
      </c>
      <c r="G23" s="29">
        <f t="shared" si="0"/>
        <v>52.084759999999996</v>
      </c>
      <c r="H23" s="29">
        <v>99.2615</v>
      </c>
      <c r="I23" s="28">
        <v>10.5</v>
      </c>
      <c r="J23" s="29">
        <f t="shared" si="1"/>
        <v>27.440375</v>
      </c>
      <c r="K23" s="29">
        <v>100</v>
      </c>
      <c r="L23" s="28">
        <v>0.5</v>
      </c>
      <c r="M23" s="29">
        <f t="shared" si="2"/>
        <v>10.05</v>
      </c>
      <c r="N23" s="29">
        <f t="shared" si="3"/>
        <v>89.57513499999999</v>
      </c>
    </row>
    <row r="24" spans="1:14" ht="14.25">
      <c r="A24" s="3" t="s">
        <v>326</v>
      </c>
      <c r="B24" s="16" t="s">
        <v>376</v>
      </c>
      <c r="C24" s="3" t="s">
        <v>377</v>
      </c>
      <c r="D24" s="11" t="s">
        <v>332</v>
      </c>
      <c r="E24" s="28">
        <v>88.4</v>
      </c>
      <c r="F24" s="28">
        <v>0</v>
      </c>
      <c r="G24" s="29">
        <f t="shared" si="0"/>
        <v>57.46000000000001</v>
      </c>
      <c r="H24" s="29">
        <v>99.1692</v>
      </c>
      <c r="I24" s="28">
        <v>1.5</v>
      </c>
      <c r="J24" s="29">
        <f t="shared" si="1"/>
        <v>25.1673</v>
      </c>
      <c r="K24" s="29">
        <v>100</v>
      </c>
      <c r="L24" s="28">
        <v>4.5</v>
      </c>
      <c r="M24" s="29">
        <f t="shared" si="2"/>
        <v>10.450000000000001</v>
      </c>
      <c r="N24" s="29">
        <f t="shared" si="3"/>
        <v>93.07730000000001</v>
      </c>
    </row>
    <row r="25" spans="1:14" ht="14.25">
      <c r="A25" s="3" t="s">
        <v>326</v>
      </c>
      <c r="B25" s="16" t="s">
        <v>378</v>
      </c>
      <c r="C25" s="17" t="s">
        <v>379</v>
      </c>
      <c r="D25" s="11" t="s">
        <v>332</v>
      </c>
      <c r="E25" s="28">
        <v>80.5652</v>
      </c>
      <c r="F25" s="28">
        <v>0</v>
      </c>
      <c r="G25" s="29">
        <f t="shared" si="0"/>
        <v>52.367380000000004</v>
      </c>
      <c r="H25" s="31">
        <v>99.2308</v>
      </c>
      <c r="I25" s="28">
        <v>1.5</v>
      </c>
      <c r="J25" s="29">
        <f t="shared" si="1"/>
        <v>25.1827</v>
      </c>
      <c r="K25" s="29">
        <v>100</v>
      </c>
      <c r="L25" s="28">
        <v>6</v>
      </c>
      <c r="M25" s="29">
        <f t="shared" si="2"/>
        <v>10.600000000000001</v>
      </c>
      <c r="N25" s="29">
        <f t="shared" si="3"/>
        <v>88.15008</v>
      </c>
    </row>
    <row r="26" spans="1:14" ht="14.25">
      <c r="A26" s="3" t="s">
        <v>326</v>
      </c>
      <c r="B26" s="16" t="s">
        <v>381</v>
      </c>
      <c r="C26" s="16" t="s">
        <v>382</v>
      </c>
      <c r="D26" s="11" t="s">
        <v>332</v>
      </c>
      <c r="E26" s="28">
        <v>79.6522</v>
      </c>
      <c r="F26" s="28">
        <v>0</v>
      </c>
      <c r="G26" s="29">
        <f t="shared" si="0"/>
        <v>51.77393</v>
      </c>
      <c r="H26" s="32">
        <v>99.2308</v>
      </c>
      <c r="I26" s="28">
        <v>14.5</v>
      </c>
      <c r="J26" s="29">
        <f t="shared" si="1"/>
        <v>28.4327</v>
      </c>
      <c r="K26" s="29">
        <v>100</v>
      </c>
      <c r="L26" s="28">
        <v>4.6667</v>
      </c>
      <c r="M26" s="29">
        <f t="shared" si="2"/>
        <v>10.46667</v>
      </c>
      <c r="N26" s="29">
        <f t="shared" si="3"/>
        <v>90.67330000000001</v>
      </c>
    </row>
    <row r="27" spans="1:14" ht="14.25" customHeight="1">
      <c r="A27" s="11" t="s">
        <v>326</v>
      </c>
      <c r="B27" s="11" t="s">
        <v>384</v>
      </c>
      <c r="C27" s="11" t="s">
        <v>385</v>
      </c>
      <c r="D27" s="11" t="s">
        <v>332</v>
      </c>
      <c r="E27" s="33">
        <v>81.0435</v>
      </c>
      <c r="F27" s="28">
        <v>0</v>
      </c>
      <c r="G27" s="29">
        <f t="shared" si="0"/>
        <v>52.678275</v>
      </c>
      <c r="H27" s="30">
        <v>99.2615</v>
      </c>
      <c r="I27" s="28">
        <v>1.5</v>
      </c>
      <c r="J27" s="29">
        <f t="shared" si="1"/>
        <v>25.190375</v>
      </c>
      <c r="K27" s="30">
        <v>100</v>
      </c>
      <c r="L27" s="28">
        <v>9.8333</v>
      </c>
      <c r="M27" s="29">
        <f t="shared" si="2"/>
        <v>10.98333</v>
      </c>
      <c r="N27" s="29">
        <f t="shared" si="3"/>
        <v>88.85198</v>
      </c>
    </row>
    <row r="28" spans="1:14" ht="14.25" customHeight="1">
      <c r="A28" s="3" t="s">
        <v>326</v>
      </c>
      <c r="B28" s="16" t="s">
        <v>387</v>
      </c>
      <c r="C28" s="17" t="s">
        <v>388</v>
      </c>
      <c r="D28" s="11" t="s">
        <v>332</v>
      </c>
      <c r="E28" s="28">
        <v>78.1739</v>
      </c>
      <c r="F28" s="28">
        <f>3/5</f>
        <v>0.6</v>
      </c>
      <c r="G28" s="29">
        <f t="shared" si="0"/>
        <v>51.203035</v>
      </c>
      <c r="H28" s="31">
        <v>99.2</v>
      </c>
      <c r="I28" s="28">
        <v>2.5</v>
      </c>
      <c r="J28" s="29">
        <f t="shared" si="1"/>
        <v>25.425</v>
      </c>
      <c r="K28" s="29">
        <v>100</v>
      </c>
      <c r="L28" s="28">
        <v>6</v>
      </c>
      <c r="M28" s="29">
        <f t="shared" si="2"/>
        <v>10.600000000000001</v>
      </c>
      <c r="N28" s="29">
        <f t="shared" si="3"/>
        <v>87.228035</v>
      </c>
    </row>
    <row r="29" spans="1:14" ht="14.25" customHeight="1">
      <c r="A29" s="3" t="s">
        <v>326</v>
      </c>
      <c r="B29" s="16" t="s">
        <v>390</v>
      </c>
      <c r="C29" s="16" t="s">
        <v>391</v>
      </c>
      <c r="D29" s="11" t="s">
        <v>332</v>
      </c>
      <c r="E29" s="28">
        <v>79.1304</v>
      </c>
      <c r="F29" s="28">
        <v>1.2</v>
      </c>
      <c r="G29" s="29">
        <f t="shared" si="0"/>
        <v>52.21476</v>
      </c>
      <c r="H29" s="29">
        <v>99.2</v>
      </c>
      <c r="I29" s="28">
        <v>4.5</v>
      </c>
      <c r="J29" s="29">
        <f t="shared" si="1"/>
        <v>25.925</v>
      </c>
      <c r="K29" s="29">
        <v>100</v>
      </c>
      <c r="L29" s="28">
        <v>0.5</v>
      </c>
      <c r="M29" s="29">
        <f t="shared" si="2"/>
        <v>10.05</v>
      </c>
      <c r="N29" s="29">
        <f t="shared" si="3"/>
        <v>88.18975999999999</v>
      </c>
    </row>
    <row r="30" spans="1:14" ht="14.25" customHeight="1">
      <c r="A30" s="3" t="s">
        <v>326</v>
      </c>
      <c r="B30" s="16" t="s">
        <v>393</v>
      </c>
      <c r="C30" s="26" t="s">
        <v>394</v>
      </c>
      <c r="D30" s="11" t="s">
        <v>332</v>
      </c>
      <c r="E30" s="28">
        <v>77.3913</v>
      </c>
      <c r="F30" s="28">
        <v>1.2</v>
      </c>
      <c r="G30" s="29">
        <f t="shared" si="0"/>
        <v>51.084345000000006</v>
      </c>
      <c r="H30" s="31">
        <v>99.2</v>
      </c>
      <c r="I30" s="28">
        <v>5.5</v>
      </c>
      <c r="J30" s="29">
        <f t="shared" si="1"/>
        <v>26.175</v>
      </c>
      <c r="K30" s="29">
        <v>100</v>
      </c>
      <c r="L30" s="28">
        <v>3.8333</v>
      </c>
      <c r="M30" s="29">
        <f t="shared" si="2"/>
        <v>10.38333</v>
      </c>
      <c r="N30" s="29">
        <f t="shared" si="3"/>
        <v>87.64267500000001</v>
      </c>
    </row>
    <row r="31" spans="1:14" ht="14.25" customHeight="1">
      <c r="A31" s="3" t="s">
        <v>326</v>
      </c>
      <c r="B31" s="16" t="s">
        <v>395</v>
      </c>
      <c r="C31" s="16" t="s">
        <v>396</v>
      </c>
      <c r="D31" s="11" t="s">
        <v>332</v>
      </c>
      <c r="E31" s="28">
        <v>80.6957</v>
      </c>
      <c r="F31" s="28">
        <v>1.2857</v>
      </c>
      <c r="G31" s="29">
        <f t="shared" si="0"/>
        <v>53.287910000000004</v>
      </c>
      <c r="H31" s="29">
        <v>99.2</v>
      </c>
      <c r="I31" s="28">
        <v>13.5</v>
      </c>
      <c r="J31" s="29">
        <f t="shared" si="1"/>
        <v>28.175</v>
      </c>
      <c r="K31" s="29">
        <v>100</v>
      </c>
      <c r="L31" s="28">
        <v>3.5</v>
      </c>
      <c r="M31" s="29">
        <f t="shared" si="2"/>
        <v>10.350000000000001</v>
      </c>
      <c r="N31" s="29">
        <f t="shared" si="3"/>
        <v>91.81291000000002</v>
      </c>
    </row>
    <row r="32" spans="1:14" ht="14.25" customHeight="1">
      <c r="A32" s="11" t="s">
        <v>326</v>
      </c>
      <c r="B32" s="11" t="s">
        <v>397</v>
      </c>
      <c r="C32" s="11" t="s">
        <v>398</v>
      </c>
      <c r="D32" s="11" t="s">
        <v>332</v>
      </c>
      <c r="E32" s="33">
        <v>84.3043</v>
      </c>
      <c r="F32" s="28">
        <v>0</v>
      </c>
      <c r="G32" s="29">
        <f t="shared" si="0"/>
        <v>54.797795</v>
      </c>
      <c r="H32" s="34">
        <v>99.2615</v>
      </c>
      <c r="I32" s="28">
        <v>13.5</v>
      </c>
      <c r="J32" s="29">
        <f t="shared" si="1"/>
        <v>28.190375</v>
      </c>
      <c r="K32" s="30">
        <v>100</v>
      </c>
      <c r="L32" s="28">
        <v>2.5</v>
      </c>
      <c r="M32" s="29">
        <f t="shared" si="2"/>
        <v>10.25</v>
      </c>
      <c r="N32" s="29">
        <f t="shared" si="3"/>
        <v>93.23817</v>
      </c>
    </row>
    <row r="33" spans="1:14" ht="14.25" customHeight="1">
      <c r="A33" s="11" t="s">
        <v>326</v>
      </c>
      <c r="B33" s="11" t="s">
        <v>400</v>
      </c>
      <c r="C33" s="11" t="s">
        <v>401</v>
      </c>
      <c r="D33" s="11" t="s">
        <v>332</v>
      </c>
      <c r="E33" s="33">
        <v>79.2174</v>
      </c>
      <c r="F33" s="28">
        <v>0</v>
      </c>
      <c r="G33" s="29">
        <f t="shared" si="0"/>
        <v>51.49131</v>
      </c>
      <c r="H33" s="30">
        <v>99.1692</v>
      </c>
      <c r="I33" s="28">
        <v>2.5</v>
      </c>
      <c r="J33" s="29">
        <f t="shared" si="1"/>
        <v>25.4173</v>
      </c>
      <c r="K33" s="30">
        <v>100</v>
      </c>
      <c r="L33" s="28">
        <v>3.8333</v>
      </c>
      <c r="M33" s="29">
        <f t="shared" si="2"/>
        <v>10.38333</v>
      </c>
      <c r="N33" s="29">
        <f t="shared" si="3"/>
        <v>87.29194</v>
      </c>
    </row>
    <row r="34" spans="1:14" ht="14.25" customHeight="1">
      <c r="A34" s="3" t="s">
        <v>326</v>
      </c>
      <c r="B34" s="16" t="s">
        <v>402</v>
      </c>
      <c r="C34" s="17" t="s">
        <v>533</v>
      </c>
      <c r="D34" s="11" t="s">
        <v>332</v>
      </c>
      <c r="E34" s="28">
        <v>78.6087</v>
      </c>
      <c r="F34" s="28">
        <v>0</v>
      </c>
      <c r="G34" s="29">
        <f t="shared" si="0"/>
        <v>51.095655</v>
      </c>
      <c r="H34" s="31">
        <v>99.2308</v>
      </c>
      <c r="I34" s="28">
        <v>1.5</v>
      </c>
      <c r="J34" s="29">
        <f t="shared" si="1"/>
        <v>25.1827</v>
      </c>
      <c r="K34" s="29">
        <v>100</v>
      </c>
      <c r="L34" s="28">
        <v>6</v>
      </c>
      <c r="M34" s="29">
        <f t="shared" si="2"/>
        <v>10.600000000000001</v>
      </c>
      <c r="N34" s="29">
        <f t="shared" si="3"/>
        <v>86.878355</v>
      </c>
    </row>
    <row r="35" spans="1:14" ht="14.25" customHeight="1">
      <c r="A35" s="3" t="s">
        <v>326</v>
      </c>
      <c r="B35" s="16" t="s">
        <v>404</v>
      </c>
      <c r="C35" s="17" t="s">
        <v>405</v>
      </c>
      <c r="D35" s="11" t="s">
        <v>332</v>
      </c>
      <c r="E35" s="28">
        <v>77.9565</v>
      </c>
      <c r="F35" s="28">
        <v>0</v>
      </c>
      <c r="G35" s="29">
        <f t="shared" si="0"/>
        <v>50.671725</v>
      </c>
      <c r="H35" s="31">
        <v>99.1692</v>
      </c>
      <c r="I35" s="28">
        <v>7.5</v>
      </c>
      <c r="J35" s="29">
        <f t="shared" si="1"/>
        <v>26.6673</v>
      </c>
      <c r="K35" s="29">
        <v>100</v>
      </c>
      <c r="L35" s="28">
        <v>0.5</v>
      </c>
      <c r="M35" s="29">
        <f t="shared" si="2"/>
        <v>10.05</v>
      </c>
      <c r="N35" s="29">
        <f t="shared" si="3"/>
        <v>87.389025</v>
      </c>
    </row>
    <row r="36" spans="1:14" ht="14.25" customHeight="1">
      <c r="A36" s="3" t="s">
        <v>326</v>
      </c>
      <c r="B36" s="16" t="s">
        <v>406</v>
      </c>
      <c r="C36" s="17" t="s">
        <v>407</v>
      </c>
      <c r="D36" s="11" t="s">
        <v>332</v>
      </c>
      <c r="E36" s="28">
        <v>78.9565</v>
      </c>
      <c r="F36" s="28">
        <v>0</v>
      </c>
      <c r="G36" s="29">
        <f t="shared" si="0"/>
        <v>51.32172500000001</v>
      </c>
      <c r="H36" s="29">
        <v>99.2</v>
      </c>
      <c r="I36" s="28">
        <v>16.5</v>
      </c>
      <c r="J36" s="29">
        <f t="shared" si="1"/>
        <v>28.925</v>
      </c>
      <c r="K36" s="29">
        <v>100</v>
      </c>
      <c r="L36" s="28">
        <v>0.5</v>
      </c>
      <c r="M36" s="29">
        <f t="shared" si="2"/>
        <v>10.05</v>
      </c>
      <c r="N36" s="29">
        <f t="shared" si="3"/>
        <v>90.29672500000001</v>
      </c>
    </row>
    <row r="37" spans="1:14" ht="14.25" customHeight="1">
      <c r="A37" s="3" t="s">
        <v>326</v>
      </c>
      <c r="B37" s="16" t="s">
        <v>409</v>
      </c>
      <c r="C37" s="16" t="s">
        <v>410</v>
      </c>
      <c r="D37" s="11" t="s">
        <v>332</v>
      </c>
      <c r="E37" s="28">
        <v>81.6522</v>
      </c>
      <c r="F37" s="28">
        <v>0</v>
      </c>
      <c r="G37" s="29">
        <f t="shared" si="0"/>
        <v>53.07393</v>
      </c>
      <c r="H37" s="29">
        <v>99.1692</v>
      </c>
      <c r="I37" s="28">
        <v>16.5</v>
      </c>
      <c r="J37" s="29">
        <f t="shared" si="1"/>
        <v>28.9173</v>
      </c>
      <c r="K37" s="29">
        <v>100</v>
      </c>
      <c r="L37" s="28">
        <v>1.5</v>
      </c>
      <c r="M37" s="29">
        <f t="shared" si="2"/>
        <v>10.15</v>
      </c>
      <c r="N37" s="29">
        <f t="shared" si="3"/>
        <v>92.14123000000001</v>
      </c>
    </row>
    <row r="38" spans="1:14" ht="14.25" customHeight="1">
      <c r="A38" s="36" t="s">
        <v>326</v>
      </c>
      <c r="B38" s="36" t="s">
        <v>411</v>
      </c>
      <c r="C38" s="36" t="s">
        <v>412</v>
      </c>
      <c r="D38" s="36" t="s">
        <v>329</v>
      </c>
      <c r="E38" s="28">
        <v>75.8947</v>
      </c>
      <c r="F38" s="28">
        <v>0</v>
      </c>
      <c r="G38" s="32">
        <f t="shared" si="0"/>
        <v>49.331555</v>
      </c>
      <c r="H38" s="32">
        <v>99.1077</v>
      </c>
      <c r="I38" s="28">
        <v>2.5</v>
      </c>
      <c r="J38" s="32">
        <f t="shared" si="1"/>
        <v>25.401925</v>
      </c>
      <c r="K38" s="32">
        <v>100</v>
      </c>
      <c r="L38" s="28">
        <v>3.8333</v>
      </c>
      <c r="M38" s="32">
        <f t="shared" si="2"/>
        <v>10.38333</v>
      </c>
      <c r="N38" s="32">
        <f t="shared" si="3"/>
        <v>85.11681</v>
      </c>
    </row>
    <row r="39" spans="1:14" ht="14.25" customHeight="1">
      <c r="A39" s="3" t="s">
        <v>326</v>
      </c>
      <c r="B39" s="16" t="s">
        <v>413</v>
      </c>
      <c r="C39" s="17" t="s">
        <v>414</v>
      </c>
      <c r="D39" s="11" t="s">
        <v>329</v>
      </c>
      <c r="E39" s="28">
        <v>82.8947</v>
      </c>
      <c r="F39" s="28">
        <v>0</v>
      </c>
      <c r="G39" s="29">
        <f t="shared" si="0"/>
        <v>53.881555</v>
      </c>
      <c r="H39" s="29">
        <v>99.1385</v>
      </c>
      <c r="I39" s="28">
        <v>1.5</v>
      </c>
      <c r="J39" s="29">
        <f t="shared" si="1"/>
        <v>25.159625</v>
      </c>
      <c r="K39" s="29">
        <v>100</v>
      </c>
      <c r="L39" s="28">
        <v>0.5</v>
      </c>
      <c r="M39" s="29">
        <f t="shared" si="2"/>
        <v>10.05</v>
      </c>
      <c r="N39" s="29">
        <f t="shared" si="3"/>
        <v>89.09118</v>
      </c>
    </row>
    <row r="40" spans="1:14" ht="14.25" customHeight="1">
      <c r="A40" s="3" t="s">
        <v>326</v>
      </c>
      <c r="B40" s="17" t="s">
        <v>415</v>
      </c>
      <c r="C40" s="17" t="s">
        <v>416</v>
      </c>
      <c r="D40" s="11" t="s">
        <v>329</v>
      </c>
      <c r="E40" s="28">
        <v>82.8947</v>
      </c>
      <c r="F40" s="28">
        <v>0</v>
      </c>
      <c r="G40" s="29">
        <f t="shared" si="0"/>
        <v>53.881555</v>
      </c>
      <c r="H40" s="29">
        <v>99.077</v>
      </c>
      <c r="I40" s="28">
        <v>4.5</v>
      </c>
      <c r="J40" s="29">
        <f t="shared" si="1"/>
        <v>25.89425</v>
      </c>
      <c r="K40" s="29">
        <v>100</v>
      </c>
      <c r="L40" s="28">
        <v>0.5</v>
      </c>
      <c r="M40" s="29">
        <f t="shared" si="2"/>
        <v>10.05</v>
      </c>
      <c r="N40" s="29">
        <f t="shared" si="3"/>
        <v>89.82580499999999</v>
      </c>
    </row>
    <row r="41" spans="1:14" ht="14.25" customHeight="1">
      <c r="A41" s="36" t="s">
        <v>326</v>
      </c>
      <c r="B41" s="36" t="s">
        <v>418</v>
      </c>
      <c r="C41" s="36" t="s">
        <v>419</v>
      </c>
      <c r="D41" s="36" t="s">
        <v>329</v>
      </c>
      <c r="E41" s="28">
        <v>76.3684</v>
      </c>
      <c r="F41" s="28">
        <v>0</v>
      </c>
      <c r="G41" s="32">
        <f t="shared" si="0"/>
        <v>49.63946</v>
      </c>
      <c r="H41" s="32">
        <v>99.2</v>
      </c>
      <c r="I41" s="28">
        <v>1.5</v>
      </c>
      <c r="J41" s="32">
        <f t="shared" si="1"/>
        <v>25.175</v>
      </c>
      <c r="K41" s="32">
        <v>100</v>
      </c>
      <c r="L41" s="28">
        <v>3.8333</v>
      </c>
      <c r="M41" s="32">
        <f t="shared" si="2"/>
        <v>10.38333</v>
      </c>
      <c r="N41" s="32">
        <f t="shared" si="3"/>
        <v>85.19779</v>
      </c>
    </row>
    <row r="42" spans="1:14" ht="14.25" customHeight="1">
      <c r="A42" s="11" t="s">
        <v>326</v>
      </c>
      <c r="B42" s="11" t="s">
        <v>420</v>
      </c>
      <c r="C42" s="12" t="s">
        <v>421</v>
      </c>
      <c r="D42" s="11" t="s">
        <v>329</v>
      </c>
      <c r="E42" s="37">
        <v>78.5556</v>
      </c>
      <c r="F42" s="28">
        <v>0.4166</v>
      </c>
      <c r="G42" s="29">
        <f t="shared" si="0"/>
        <v>51.33193</v>
      </c>
      <c r="H42" s="34">
        <v>98.4</v>
      </c>
      <c r="I42" s="28">
        <v>5.5</v>
      </c>
      <c r="J42" s="29">
        <f t="shared" si="1"/>
        <v>25.975</v>
      </c>
      <c r="K42" s="30">
        <v>100</v>
      </c>
      <c r="L42" s="28">
        <v>0.5</v>
      </c>
      <c r="M42" s="29">
        <f t="shared" si="2"/>
        <v>10.05</v>
      </c>
      <c r="N42" s="29">
        <f t="shared" si="3"/>
        <v>87.35692999999999</v>
      </c>
    </row>
    <row r="43" spans="1:14" ht="14.25" customHeight="1">
      <c r="A43" s="3" t="s">
        <v>326</v>
      </c>
      <c r="B43" s="16" t="s">
        <v>423</v>
      </c>
      <c r="C43" s="3" t="s">
        <v>424</v>
      </c>
      <c r="D43" s="11" t="s">
        <v>329</v>
      </c>
      <c r="E43" s="28">
        <v>82.9412</v>
      </c>
      <c r="F43" s="28">
        <v>2</v>
      </c>
      <c r="G43" s="29">
        <f t="shared" si="0"/>
        <v>55.21178</v>
      </c>
      <c r="H43" s="31">
        <v>99.2308</v>
      </c>
      <c r="I43" s="28">
        <v>22.5</v>
      </c>
      <c r="J43" s="29">
        <f t="shared" si="1"/>
        <v>30.4327</v>
      </c>
      <c r="K43" s="29">
        <v>100</v>
      </c>
      <c r="L43" s="28">
        <v>22.0833</v>
      </c>
      <c r="M43" s="29">
        <f t="shared" si="2"/>
        <v>12.208330000000002</v>
      </c>
      <c r="N43" s="29">
        <f t="shared" si="3"/>
        <v>97.85281</v>
      </c>
    </row>
    <row r="44" spans="1:14" ht="14.25" customHeight="1">
      <c r="A44" s="3" t="s">
        <v>326</v>
      </c>
      <c r="B44" s="16" t="s">
        <v>425</v>
      </c>
      <c r="C44" s="3" t="s">
        <v>426</v>
      </c>
      <c r="D44" s="11" t="s">
        <v>329</v>
      </c>
      <c r="E44" s="28">
        <v>77.4118</v>
      </c>
      <c r="F44" s="28">
        <v>0.5</v>
      </c>
      <c r="G44" s="29">
        <f t="shared" si="0"/>
        <v>50.64267</v>
      </c>
      <c r="H44" s="29">
        <v>98.6154</v>
      </c>
      <c r="I44" s="28">
        <v>16.5</v>
      </c>
      <c r="J44" s="29">
        <f t="shared" si="1"/>
        <v>28.77885</v>
      </c>
      <c r="K44" s="29">
        <v>100</v>
      </c>
      <c r="L44" s="28">
        <v>0.5</v>
      </c>
      <c r="M44" s="29">
        <f t="shared" si="2"/>
        <v>10.05</v>
      </c>
      <c r="N44" s="29">
        <f t="shared" si="3"/>
        <v>89.47152</v>
      </c>
    </row>
    <row r="45" spans="1:14" ht="14.25" customHeight="1">
      <c r="A45" s="3" t="s">
        <v>326</v>
      </c>
      <c r="B45" s="16" t="s">
        <v>428</v>
      </c>
      <c r="C45" s="17" t="s">
        <v>429</v>
      </c>
      <c r="D45" s="11" t="s">
        <v>329</v>
      </c>
      <c r="E45" s="28">
        <v>85.3333</v>
      </c>
      <c r="F45" s="28">
        <v>0</v>
      </c>
      <c r="G45" s="29">
        <f t="shared" si="0"/>
        <v>55.466645</v>
      </c>
      <c r="H45" s="29">
        <v>98.677</v>
      </c>
      <c r="I45" s="28">
        <v>1.5</v>
      </c>
      <c r="J45" s="29">
        <f t="shared" si="1"/>
        <v>25.04425</v>
      </c>
      <c r="K45" s="29">
        <v>100</v>
      </c>
      <c r="L45" s="28">
        <v>0.5</v>
      </c>
      <c r="M45" s="29">
        <f t="shared" si="2"/>
        <v>10.05</v>
      </c>
      <c r="N45" s="29">
        <f t="shared" si="3"/>
        <v>90.560895</v>
      </c>
    </row>
    <row r="46" spans="1:14" ht="14.25" customHeight="1">
      <c r="A46" s="3" t="s">
        <v>326</v>
      </c>
      <c r="B46" s="16" t="s">
        <v>431</v>
      </c>
      <c r="C46" s="3" t="s">
        <v>432</v>
      </c>
      <c r="D46" s="11" t="s">
        <v>329</v>
      </c>
      <c r="E46" s="28">
        <v>78.0526</v>
      </c>
      <c r="F46" s="28">
        <v>0.5</v>
      </c>
      <c r="G46" s="29">
        <f t="shared" si="0"/>
        <v>51.05919</v>
      </c>
      <c r="H46" s="31">
        <v>99.2</v>
      </c>
      <c r="I46" s="28">
        <v>27.5</v>
      </c>
      <c r="J46" s="29">
        <f t="shared" si="1"/>
        <v>31.675</v>
      </c>
      <c r="K46" s="29">
        <v>100</v>
      </c>
      <c r="L46" s="28">
        <v>7</v>
      </c>
      <c r="M46" s="29">
        <f t="shared" si="2"/>
        <v>10.700000000000001</v>
      </c>
      <c r="N46" s="29">
        <f t="shared" si="3"/>
        <v>93.43419</v>
      </c>
    </row>
    <row r="47" spans="1:14" ht="14.25" customHeight="1">
      <c r="A47" s="3" t="s">
        <v>326</v>
      </c>
      <c r="B47" s="16" t="s">
        <v>433</v>
      </c>
      <c r="C47" s="16" t="s">
        <v>434</v>
      </c>
      <c r="D47" s="11" t="s">
        <v>329</v>
      </c>
      <c r="E47" s="28">
        <v>77.2632</v>
      </c>
      <c r="F47" s="28">
        <v>0.5</v>
      </c>
      <c r="G47" s="29">
        <f t="shared" si="0"/>
        <v>50.54608</v>
      </c>
      <c r="H47" s="32">
        <v>99.0462</v>
      </c>
      <c r="I47" s="28">
        <v>11.5</v>
      </c>
      <c r="J47" s="29">
        <f t="shared" si="1"/>
        <v>27.63655</v>
      </c>
      <c r="K47" s="29">
        <v>100</v>
      </c>
      <c r="L47" s="28">
        <v>9.6666</v>
      </c>
      <c r="M47" s="29">
        <f t="shared" si="2"/>
        <v>10.966660000000001</v>
      </c>
      <c r="N47" s="29">
        <f t="shared" si="3"/>
        <v>89.14929000000001</v>
      </c>
    </row>
    <row r="48" spans="1:14" ht="14.25" customHeight="1">
      <c r="A48" s="3" t="s">
        <v>326</v>
      </c>
      <c r="B48" s="16" t="s">
        <v>436</v>
      </c>
      <c r="C48" s="17" t="s">
        <v>437</v>
      </c>
      <c r="D48" s="11" t="s">
        <v>329</v>
      </c>
      <c r="E48" s="28">
        <v>79.2105</v>
      </c>
      <c r="F48" s="28">
        <v>0</v>
      </c>
      <c r="G48" s="29">
        <f t="shared" si="0"/>
        <v>51.486824999999996</v>
      </c>
      <c r="H48" s="32">
        <v>98.6154</v>
      </c>
      <c r="I48" s="28">
        <v>23.5</v>
      </c>
      <c r="J48" s="29">
        <f t="shared" si="1"/>
        <v>30.52885</v>
      </c>
      <c r="K48" s="29">
        <v>100</v>
      </c>
      <c r="L48" s="28">
        <v>1.5</v>
      </c>
      <c r="M48" s="29">
        <f t="shared" si="2"/>
        <v>10.15</v>
      </c>
      <c r="N48" s="29">
        <f t="shared" si="3"/>
        <v>92.165675</v>
      </c>
    </row>
    <row r="49" spans="1:14" ht="14.25" customHeight="1">
      <c r="A49" s="3" t="s">
        <v>326</v>
      </c>
      <c r="B49" s="17" t="s">
        <v>439</v>
      </c>
      <c r="C49" s="17" t="s">
        <v>440</v>
      </c>
      <c r="D49" s="11" t="s">
        <v>329</v>
      </c>
      <c r="E49" s="32">
        <v>81.05</v>
      </c>
      <c r="F49" s="28">
        <v>4.4</v>
      </c>
      <c r="G49" s="29">
        <f t="shared" si="0"/>
        <v>55.542500000000004</v>
      </c>
      <c r="H49" s="31">
        <v>98.9846</v>
      </c>
      <c r="I49" s="28">
        <v>15.5</v>
      </c>
      <c r="J49" s="29">
        <f t="shared" si="1"/>
        <v>28.62115</v>
      </c>
      <c r="K49" s="29">
        <v>100</v>
      </c>
      <c r="L49" s="28">
        <v>7</v>
      </c>
      <c r="M49" s="29">
        <f t="shared" si="2"/>
        <v>10.700000000000001</v>
      </c>
      <c r="N49" s="29">
        <f t="shared" si="3"/>
        <v>94.86365</v>
      </c>
    </row>
    <row r="50" spans="1:14" ht="14.25" customHeight="1">
      <c r="A50" s="38" t="s">
        <v>326</v>
      </c>
      <c r="B50" s="38" t="s">
        <v>441</v>
      </c>
      <c r="C50" s="38" t="s">
        <v>442</v>
      </c>
      <c r="D50" s="11" t="s">
        <v>329</v>
      </c>
      <c r="E50" s="33">
        <v>84.1176</v>
      </c>
      <c r="F50" s="28">
        <v>2.0833</v>
      </c>
      <c r="G50" s="29">
        <f t="shared" si="0"/>
        <v>56.030584999999995</v>
      </c>
      <c r="H50" s="37">
        <v>99.2615</v>
      </c>
      <c r="I50" s="28">
        <v>22.5</v>
      </c>
      <c r="J50" s="29">
        <f t="shared" si="1"/>
        <v>30.440375</v>
      </c>
      <c r="K50" s="37">
        <v>100</v>
      </c>
      <c r="L50" s="28">
        <v>4.8333</v>
      </c>
      <c r="M50" s="29">
        <f t="shared" si="2"/>
        <v>10.48333</v>
      </c>
      <c r="N50" s="29">
        <f t="shared" si="3"/>
        <v>96.95428999999999</v>
      </c>
    </row>
    <row r="51" spans="1:14" ht="14.25" customHeight="1">
      <c r="A51" s="39" t="s">
        <v>326</v>
      </c>
      <c r="B51" s="40" t="s">
        <v>443</v>
      </c>
      <c r="C51" s="39" t="s">
        <v>444</v>
      </c>
      <c r="D51" s="38" t="s">
        <v>329</v>
      </c>
      <c r="E51" s="28">
        <v>80.9</v>
      </c>
      <c r="F51" s="28">
        <v>1</v>
      </c>
      <c r="G51" s="41">
        <f t="shared" si="0"/>
        <v>53.23500000000001</v>
      </c>
      <c r="H51" s="42">
        <v>99.1385</v>
      </c>
      <c r="I51" s="28">
        <v>1.5</v>
      </c>
      <c r="J51" s="41">
        <f t="shared" si="1"/>
        <v>25.159625</v>
      </c>
      <c r="K51" s="41">
        <v>100</v>
      </c>
      <c r="L51" s="28">
        <v>0.5</v>
      </c>
      <c r="M51" s="41">
        <f t="shared" si="2"/>
        <v>10.05</v>
      </c>
      <c r="N51" s="41">
        <f t="shared" si="3"/>
        <v>88.444625</v>
      </c>
    </row>
    <row r="52" spans="1:14" ht="14.25" customHeight="1">
      <c r="A52" s="10" t="s">
        <v>326</v>
      </c>
      <c r="B52" s="10" t="s">
        <v>445</v>
      </c>
      <c r="C52" s="10" t="s">
        <v>446</v>
      </c>
      <c r="D52" s="38" t="s">
        <v>329</v>
      </c>
      <c r="E52" s="28">
        <v>76</v>
      </c>
      <c r="F52" s="28">
        <v>2</v>
      </c>
      <c r="G52" s="41">
        <f t="shared" si="0"/>
        <v>50.7</v>
      </c>
      <c r="H52" s="28">
        <v>99.0154</v>
      </c>
      <c r="I52" s="28">
        <v>3.5</v>
      </c>
      <c r="J52" s="41">
        <f t="shared" si="1"/>
        <v>25.62885</v>
      </c>
      <c r="K52" s="28">
        <v>100</v>
      </c>
      <c r="L52" s="28">
        <v>4.6667</v>
      </c>
      <c r="M52" s="41">
        <f t="shared" si="2"/>
        <v>10.46667</v>
      </c>
      <c r="N52" s="41">
        <f t="shared" si="3"/>
        <v>86.79552000000001</v>
      </c>
    </row>
  </sheetData>
  <mergeCells count="8">
    <mergeCell ref="A1:A2"/>
    <mergeCell ref="B1:B2"/>
    <mergeCell ref="C1:C2"/>
    <mergeCell ref="D1:D2"/>
    <mergeCell ref="E1:G1"/>
    <mergeCell ref="H1:J1"/>
    <mergeCell ref="K1:M1"/>
    <mergeCell ref="N1:N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4">
      <selection activeCell="F35" sqref="F35"/>
    </sheetView>
  </sheetViews>
  <sheetFormatPr defaultColWidth="9.00390625" defaultRowHeight="14.25"/>
  <cols>
    <col min="1" max="1" width="9.875" style="0" bestFit="1" customWidth="1"/>
    <col min="2" max="2" width="10.25390625" style="0" bestFit="1" customWidth="1"/>
    <col min="3" max="3" width="6.375" style="0" bestFit="1" customWidth="1"/>
    <col min="4" max="4" width="8.00390625" style="0" bestFit="1" customWidth="1"/>
    <col min="5" max="6" width="9.625" style="0" bestFit="1" customWidth="1"/>
    <col min="7" max="7" width="14.25390625" style="0" bestFit="1" customWidth="1"/>
    <col min="8" max="9" width="9.625" style="0" bestFit="1" customWidth="1"/>
    <col min="10" max="10" width="14.25390625" style="0" bestFit="1" customWidth="1"/>
    <col min="11" max="12" width="9.625" style="0" bestFit="1" customWidth="1"/>
    <col min="13" max="13" width="14.25390625" style="0" bestFit="1" customWidth="1"/>
    <col min="14" max="14" width="16.75390625" style="0" bestFit="1" customWidth="1"/>
  </cols>
  <sheetData>
    <row r="1" spans="1:14" ht="14.25">
      <c r="A1" s="67" t="s">
        <v>0</v>
      </c>
      <c r="B1" s="67" t="s">
        <v>2</v>
      </c>
      <c r="C1" s="67" t="s">
        <v>4</v>
      </c>
      <c r="D1" s="67" t="s">
        <v>5</v>
      </c>
      <c r="E1" s="61" t="s">
        <v>7</v>
      </c>
      <c r="F1" s="62"/>
      <c r="G1" s="63"/>
      <c r="H1" s="64" t="s">
        <v>9</v>
      </c>
      <c r="I1" s="65"/>
      <c r="J1" s="66"/>
      <c r="K1" s="64" t="s">
        <v>11</v>
      </c>
      <c r="L1" s="65"/>
      <c r="M1" s="66"/>
      <c r="N1" s="59" t="s">
        <v>13</v>
      </c>
    </row>
    <row r="2" spans="1:14" ht="14.25">
      <c r="A2" s="68"/>
      <c r="B2" s="68"/>
      <c r="C2" s="68"/>
      <c r="D2" s="68"/>
      <c r="E2" s="2" t="s">
        <v>14</v>
      </c>
      <c r="F2" s="3" t="s">
        <v>16</v>
      </c>
      <c r="G2" s="4" t="s">
        <v>17</v>
      </c>
      <c r="H2" s="4" t="s">
        <v>18</v>
      </c>
      <c r="I2" s="2" t="s">
        <v>19</v>
      </c>
      <c r="J2" s="4" t="s">
        <v>20</v>
      </c>
      <c r="K2" s="3" t="s">
        <v>22</v>
      </c>
      <c r="L2" s="4" t="s">
        <v>24</v>
      </c>
      <c r="M2" s="4" t="s">
        <v>26</v>
      </c>
      <c r="N2" s="60"/>
    </row>
    <row r="3" spans="1:14" ht="14.25">
      <c r="A3" s="3" t="s">
        <v>448</v>
      </c>
      <c r="B3" s="16" t="s">
        <v>488</v>
      </c>
      <c r="C3" s="3" t="s">
        <v>489</v>
      </c>
      <c r="D3" s="11" t="s">
        <v>451</v>
      </c>
      <c r="E3" s="28">
        <v>74.1</v>
      </c>
      <c r="F3" s="28">
        <v>0</v>
      </c>
      <c r="G3" s="29">
        <f aca="true" t="shared" si="0" ref="G3:G41">(E3+F3)*0.65</f>
        <v>48.165</v>
      </c>
      <c r="H3" s="29">
        <v>99.9764705882353</v>
      </c>
      <c r="I3" s="28">
        <v>20</v>
      </c>
      <c r="J3" s="29">
        <f aca="true" t="shared" si="1" ref="J3:J41">(H3+I3)*0.25</f>
        <v>29.994117647058825</v>
      </c>
      <c r="K3" s="29">
        <v>100</v>
      </c>
      <c r="L3" s="28">
        <v>7.4</v>
      </c>
      <c r="M3" s="29">
        <f aca="true" t="shared" si="2" ref="M3:M41">(K3+L3)*0.1</f>
        <v>10.740000000000002</v>
      </c>
      <c r="N3" s="29">
        <f aca="true" t="shared" si="3" ref="N3:N41">J3+M3+G3</f>
        <v>88.89911764705883</v>
      </c>
    </row>
    <row r="4" spans="1:14" ht="14.25">
      <c r="A4" s="3" t="s">
        <v>448</v>
      </c>
      <c r="B4" s="16" t="s">
        <v>454</v>
      </c>
      <c r="C4" s="17" t="s">
        <v>455</v>
      </c>
      <c r="D4" s="11" t="s">
        <v>451</v>
      </c>
      <c r="E4" s="28">
        <v>85.24</v>
      </c>
      <c r="F4" s="28">
        <v>0</v>
      </c>
      <c r="G4" s="29">
        <f t="shared" si="0"/>
        <v>55.406</v>
      </c>
      <c r="H4" s="29">
        <v>98.5882352941177</v>
      </c>
      <c r="I4" s="35">
        <v>16</v>
      </c>
      <c r="J4" s="29">
        <f t="shared" si="1"/>
        <v>28.647058823529424</v>
      </c>
      <c r="K4" s="29">
        <v>100</v>
      </c>
      <c r="L4" s="28">
        <v>2.5</v>
      </c>
      <c r="M4" s="29">
        <f t="shared" si="2"/>
        <v>10.25</v>
      </c>
      <c r="N4" s="29">
        <f t="shared" si="3"/>
        <v>94.30305882352943</v>
      </c>
    </row>
    <row r="5" spans="1:14" ht="14.25">
      <c r="A5" s="11" t="s">
        <v>448</v>
      </c>
      <c r="B5" s="11" t="s">
        <v>526</v>
      </c>
      <c r="C5" s="12" t="s">
        <v>527</v>
      </c>
      <c r="D5" s="11" t="s">
        <v>451</v>
      </c>
      <c r="E5" s="37">
        <v>74.05</v>
      </c>
      <c r="F5" s="28">
        <v>0.5</v>
      </c>
      <c r="G5" s="29">
        <f t="shared" si="0"/>
        <v>48.4575</v>
      </c>
      <c r="H5" s="34">
        <v>99.1176470588235</v>
      </c>
      <c r="I5" s="28">
        <v>4</v>
      </c>
      <c r="J5" s="29">
        <f t="shared" si="1"/>
        <v>25.779411764705873</v>
      </c>
      <c r="K5" s="30">
        <v>100</v>
      </c>
      <c r="L5" s="28">
        <v>4.1</v>
      </c>
      <c r="M5" s="29">
        <f t="shared" si="2"/>
        <v>10.41</v>
      </c>
      <c r="N5" s="29">
        <f t="shared" si="3"/>
        <v>84.64691176470588</v>
      </c>
    </row>
    <row r="6" spans="1:14" ht="14.25">
      <c r="A6" s="3" t="s">
        <v>448</v>
      </c>
      <c r="B6" s="16" t="s">
        <v>478</v>
      </c>
      <c r="C6" s="16" t="s">
        <v>479</v>
      </c>
      <c r="D6" s="11" t="s">
        <v>451</v>
      </c>
      <c r="E6" s="28">
        <v>76.95</v>
      </c>
      <c r="F6" s="28">
        <v>0</v>
      </c>
      <c r="G6" s="29">
        <f t="shared" si="0"/>
        <v>50.017500000000005</v>
      </c>
      <c r="H6" s="29">
        <v>99.1764705882353</v>
      </c>
      <c r="I6" s="28">
        <v>17.5</v>
      </c>
      <c r="J6" s="29">
        <f t="shared" si="1"/>
        <v>29.169117647058826</v>
      </c>
      <c r="K6" s="29">
        <v>100</v>
      </c>
      <c r="L6" s="28">
        <v>7.4</v>
      </c>
      <c r="M6" s="29">
        <f t="shared" si="2"/>
        <v>10.740000000000002</v>
      </c>
      <c r="N6" s="29">
        <f t="shared" si="3"/>
        <v>89.92661764705883</v>
      </c>
    </row>
    <row r="7" spans="1:14" ht="14.25">
      <c r="A7" s="3" t="s">
        <v>448</v>
      </c>
      <c r="B7" s="16" t="s">
        <v>480</v>
      </c>
      <c r="C7" s="17" t="s">
        <v>481</v>
      </c>
      <c r="D7" s="11" t="s">
        <v>451</v>
      </c>
      <c r="E7" s="28">
        <v>75.7</v>
      </c>
      <c r="F7" s="28">
        <v>0</v>
      </c>
      <c r="G7" s="29">
        <f t="shared" si="0"/>
        <v>49.205000000000005</v>
      </c>
      <c r="H7" s="32">
        <v>99.4117647058823</v>
      </c>
      <c r="I7" s="28">
        <v>20</v>
      </c>
      <c r="J7" s="29">
        <f t="shared" si="1"/>
        <v>29.852941176470576</v>
      </c>
      <c r="K7" s="29">
        <v>100</v>
      </c>
      <c r="L7" s="28">
        <v>8.1</v>
      </c>
      <c r="M7" s="29">
        <f t="shared" si="2"/>
        <v>10.81</v>
      </c>
      <c r="N7" s="29">
        <f t="shared" si="3"/>
        <v>89.86794117647058</v>
      </c>
    </row>
    <row r="8" spans="1:14" ht="14.25">
      <c r="A8" s="3" t="s">
        <v>448</v>
      </c>
      <c r="B8" s="16" t="s">
        <v>514</v>
      </c>
      <c r="C8" s="17" t="s">
        <v>515</v>
      </c>
      <c r="D8" s="11" t="s">
        <v>451</v>
      </c>
      <c r="E8" s="28">
        <v>73.8</v>
      </c>
      <c r="F8" s="28">
        <v>0</v>
      </c>
      <c r="G8" s="29">
        <f t="shared" si="0"/>
        <v>47.97</v>
      </c>
      <c r="H8" s="29">
        <v>98.7058823529412</v>
      </c>
      <c r="I8" s="28">
        <v>13</v>
      </c>
      <c r="J8" s="29">
        <f t="shared" si="1"/>
        <v>27.9264705882353</v>
      </c>
      <c r="K8" s="29">
        <v>100</v>
      </c>
      <c r="L8" s="28">
        <v>6.4</v>
      </c>
      <c r="M8" s="29">
        <f t="shared" si="2"/>
        <v>10.64</v>
      </c>
      <c r="N8" s="29">
        <f t="shared" si="3"/>
        <v>86.5364705882353</v>
      </c>
    </row>
    <row r="9" spans="1:14" ht="14.25">
      <c r="A9" s="36" t="s">
        <v>448</v>
      </c>
      <c r="B9" s="36" t="s">
        <v>518</v>
      </c>
      <c r="C9" s="36" t="s">
        <v>519</v>
      </c>
      <c r="D9" s="36" t="s">
        <v>451</v>
      </c>
      <c r="E9" s="28">
        <v>77.4211</v>
      </c>
      <c r="F9" s="28">
        <v>0</v>
      </c>
      <c r="G9" s="29">
        <f t="shared" si="0"/>
        <v>50.323715</v>
      </c>
      <c r="H9" s="32">
        <v>98.5882352941177</v>
      </c>
      <c r="I9" s="28">
        <v>4</v>
      </c>
      <c r="J9" s="29">
        <f t="shared" si="1"/>
        <v>25.647058823529424</v>
      </c>
      <c r="K9" s="32">
        <v>100</v>
      </c>
      <c r="L9" s="28">
        <v>3.3</v>
      </c>
      <c r="M9" s="29">
        <f t="shared" si="2"/>
        <v>10.33</v>
      </c>
      <c r="N9" s="29">
        <f t="shared" si="3"/>
        <v>86.30077382352943</v>
      </c>
    </row>
    <row r="10" spans="1:14" ht="14.25">
      <c r="A10" s="3" t="s">
        <v>448</v>
      </c>
      <c r="B10" s="16" t="s">
        <v>474</v>
      </c>
      <c r="C10" s="16" t="s">
        <v>475</v>
      </c>
      <c r="D10" s="11" t="s">
        <v>451</v>
      </c>
      <c r="E10" s="28">
        <v>83.05</v>
      </c>
      <c r="F10" s="28">
        <v>0</v>
      </c>
      <c r="G10" s="29">
        <f t="shared" si="0"/>
        <v>53.9825</v>
      </c>
      <c r="H10" s="29">
        <v>98.0588235294118</v>
      </c>
      <c r="I10" s="28">
        <v>7</v>
      </c>
      <c r="J10" s="29">
        <f t="shared" si="1"/>
        <v>26.26470588235295</v>
      </c>
      <c r="K10" s="29">
        <v>100</v>
      </c>
      <c r="L10" s="28">
        <v>1.5</v>
      </c>
      <c r="M10" s="29">
        <f t="shared" si="2"/>
        <v>10.15</v>
      </c>
      <c r="N10" s="29">
        <f t="shared" si="3"/>
        <v>90.39720588235295</v>
      </c>
    </row>
    <row r="11" spans="1:14" ht="14.25">
      <c r="A11" s="3" t="s">
        <v>448</v>
      </c>
      <c r="B11" s="16" t="s">
        <v>486</v>
      </c>
      <c r="C11" s="17" t="s">
        <v>487</v>
      </c>
      <c r="D11" s="11" t="s">
        <v>451</v>
      </c>
      <c r="E11" s="28">
        <v>81.35</v>
      </c>
      <c r="F11" s="28">
        <v>0</v>
      </c>
      <c r="G11" s="29">
        <f t="shared" si="0"/>
        <v>52.8775</v>
      </c>
      <c r="H11" s="31">
        <v>98.764705882353</v>
      </c>
      <c r="I11" s="28">
        <v>4</v>
      </c>
      <c r="J11" s="29">
        <f t="shared" si="1"/>
        <v>25.69117647058825</v>
      </c>
      <c r="K11" s="29">
        <v>100</v>
      </c>
      <c r="L11" s="28">
        <v>5.8</v>
      </c>
      <c r="M11" s="29">
        <f t="shared" si="2"/>
        <v>10.58</v>
      </c>
      <c r="N11" s="29">
        <f t="shared" si="3"/>
        <v>89.14867647058824</v>
      </c>
    </row>
    <row r="12" spans="1:14" ht="14.25">
      <c r="A12" s="11" t="s">
        <v>448</v>
      </c>
      <c r="B12" s="11" t="s">
        <v>462</v>
      </c>
      <c r="C12" s="12" t="s">
        <v>463</v>
      </c>
      <c r="D12" s="11" t="s">
        <v>451</v>
      </c>
      <c r="E12" s="33">
        <v>85.1</v>
      </c>
      <c r="F12" s="28">
        <v>0</v>
      </c>
      <c r="G12" s="29">
        <f t="shared" si="0"/>
        <v>55.315</v>
      </c>
      <c r="H12" s="30">
        <v>98.7058823529412</v>
      </c>
      <c r="I12" s="28">
        <v>12</v>
      </c>
      <c r="J12" s="29">
        <f t="shared" si="1"/>
        <v>27.6764705882353</v>
      </c>
      <c r="K12" s="30">
        <v>100</v>
      </c>
      <c r="L12" s="28">
        <v>2.5</v>
      </c>
      <c r="M12" s="29">
        <f t="shared" si="2"/>
        <v>10.25</v>
      </c>
      <c r="N12" s="29">
        <f t="shared" si="3"/>
        <v>93.2414705882353</v>
      </c>
    </row>
    <row r="13" spans="1:14" ht="14.25">
      <c r="A13" s="3" t="s">
        <v>448</v>
      </c>
      <c r="B13" s="16" t="s">
        <v>484</v>
      </c>
      <c r="C13" s="26" t="s">
        <v>485</v>
      </c>
      <c r="D13" s="11" t="s">
        <v>451</v>
      </c>
      <c r="E13" s="28">
        <v>80.95</v>
      </c>
      <c r="F13" s="28">
        <v>0</v>
      </c>
      <c r="G13" s="29">
        <f t="shared" si="0"/>
        <v>52.61750000000001</v>
      </c>
      <c r="H13" s="31">
        <v>99.3529411764706</v>
      </c>
      <c r="I13" s="28">
        <v>4.5</v>
      </c>
      <c r="J13" s="29">
        <f t="shared" si="1"/>
        <v>25.96323529411765</v>
      </c>
      <c r="K13" s="29">
        <v>100</v>
      </c>
      <c r="L13" s="28">
        <v>7.4</v>
      </c>
      <c r="M13" s="29">
        <f t="shared" si="2"/>
        <v>10.740000000000002</v>
      </c>
      <c r="N13" s="29">
        <f t="shared" si="3"/>
        <v>89.32073529411765</v>
      </c>
    </row>
    <row r="14" spans="1:14" ht="14.25">
      <c r="A14" s="11" t="s">
        <v>448</v>
      </c>
      <c r="B14" s="11" t="s">
        <v>508</v>
      </c>
      <c r="C14" s="11" t="s">
        <v>509</v>
      </c>
      <c r="D14" s="11" t="s">
        <v>451</v>
      </c>
      <c r="E14" s="33">
        <v>78.4</v>
      </c>
      <c r="F14" s="28">
        <v>0</v>
      </c>
      <c r="G14" s="29">
        <f t="shared" si="0"/>
        <v>50.96000000000001</v>
      </c>
      <c r="H14" s="30">
        <v>98.8823529411765</v>
      </c>
      <c r="I14" s="28">
        <v>4</v>
      </c>
      <c r="J14" s="29">
        <f t="shared" si="1"/>
        <v>25.720588235294127</v>
      </c>
      <c r="K14" s="30">
        <v>100</v>
      </c>
      <c r="L14" s="28">
        <v>5.8</v>
      </c>
      <c r="M14" s="29">
        <f t="shared" si="2"/>
        <v>10.58</v>
      </c>
      <c r="N14" s="29">
        <f t="shared" si="3"/>
        <v>87.26058823529414</v>
      </c>
    </row>
    <row r="15" spans="1:14" ht="14.25">
      <c r="A15" s="3" t="s">
        <v>448</v>
      </c>
      <c r="B15" s="16" t="s">
        <v>494</v>
      </c>
      <c r="C15" s="16" t="s">
        <v>495</v>
      </c>
      <c r="D15" s="11" t="s">
        <v>451</v>
      </c>
      <c r="E15" s="28">
        <v>81.3913</v>
      </c>
      <c r="F15" s="28">
        <v>0</v>
      </c>
      <c r="G15" s="29">
        <f t="shared" si="0"/>
        <v>52.904345</v>
      </c>
      <c r="H15" s="32">
        <v>99</v>
      </c>
      <c r="I15" s="28">
        <v>4</v>
      </c>
      <c r="J15" s="29">
        <f t="shared" si="1"/>
        <v>25.75</v>
      </c>
      <c r="K15" s="29">
        <v>100</v>
      </c>
      <c r="L15" s="28">
        <v>1.5</v>
      </c>
      <c r="M15" s="29">
        <f t="shared" si="2"/>
        <v>10.15</v>
      </c>
      <c r="N15" s="29">
        <f t="shared" si="3"/>
        <v>88.804345</v>
      </c>
    </row>
    <row r="16" spans="1:14" ht="14.25">
      <c r="A16" s="3" t="s">
        <v>448</v>
      </c>
      <c r="B16" s="17" t="s">
        <v>522</v>
      </c>
      <c r="C16" s="17" t="s">
        <v>523</v>
      </c>
      <c r="D16" s="11" t="s">
        <v>451</v>
      </c>
      <c r="E16" s="28">
        <v>75.8824</v>
      </c>
      <c r="F16" s="28">
        <v>0</v>
      </c>
      <c r="G16" s="29">
        <f t="shared" si="0"/>
        <v>49.32356000000001</v>
      </c>
      <c r="H16" s="29">
        <v>98.5294117647059</v>
      </c>
      <c r="I16" s="28">
        <v>4</v>
      </c>
      <c r="J16" s="29">
        <f t="shared" si="1"/>
        <v>25.632352941176475</v>
      </c>
      <c r="K16" s="29">
        <v>100</v>
      </c>
      <c r="L16" s="28">
        <v>4.9</v>
      </c>
      <c r="M16" s="29">
        <f t="shared" si="2"/>
        <v>10.490000000000002</v>
      </c>
      <c r="N16" s="29">
        <f t="shared" si="3"/>
        <v>85.44591294117649</v>
      </c>
    </row>
    <row r="17" spans="1:14" ht="14.25">
      <c r="A17" s="3" t="s">
        <v>448</v>
      </c>
      <c r="B17" s="16" t="s">
        <v>498</v>
      </c>
      <c r="C17" s="17" t="s">
        <v>499</v>
      </c>
      <c r="D17" s="11" t="s">
        <v>451</v>
      </c>
      <c r="E17" s="28">
        <v>79.4</v>
      </c>
      <c r="F17" s="28">
        <v>0</v>
      </c>
      <c r="G17" s="29">
        <f t="shared" si="0"/>
        <v>51.61000000000001</v>
      </c>
      <c r="H17" s="31">
        <v>98.5882352941177</v>
      </c>
      <c r="I17" s="28">
        <v>8</v>
      </c>
      <c r="J17" s="29">
        <f t="shared" si="1"/>
        <v>26.647058823529424</v>
      </c>
      <c r="K17" s="29">
        <v>100</v>
      </c>
      <c r="L17" s="28">
        <v>0.5</v>
      </c>
      <c r="M17" s="29">
        <f t="shared" si="2"/>
        <v>10.05</v>
      </c>
      <c r="N17" s="29">
        <f t="shared" si="3"/>
        <v>88.30705882352943</v>
      </c>
    </row>
    <row r="18" spans="1:14" ht="14.25">
      <c r="A18" s="22" t="s">
        <v>448</v>
      </c>
      <c r="B18" s="23" t="s">
        <v>470</v>
      </c>
      <c r="C18" s="24" t="s">
        <v>471</v>
      </c>
      <c r="D18" s="11" t="s">
        <v>451</v>
      </c>
      <c r="E18" s="28">
        <v>84.05</v>
      </c>
      <c r="F18" s="28">
        <v>0</v>
      </c>
      <c r="G18" s="29">
        <f t="shared" si="0"/>
        <v>54.6325</v>
      </c>
      <c r="H18" s="31">
        <v>98.5294117647059</v>
      </c>
      <c r="I18" s="28">
        <v>8</v>
      </c>
      <c r="J18" s="29">
        <f t="shared" si="1"/>
        <v>26.632352941176475</v>
      </c>
      <c r="K18" s="29">
        <v>100</v>
      </c>
      <c r="L18" s="28">
        <f>7.6+0.5</f>
        <v>8.1</v>
      </c>
      <c r="M18" s="29">
        <f t="shared" si="2"/>
        <v>10.81</v>
      </c>
      <c r="N18" s="29">
        <f t="shared" si="3"/>
        <v>92.07485294117647</v>
      </c>
    </row>
    <row r="19" spans="1:14" ht="14.25">
      <c r="A19" s="3" t="s">
        <v>448</v>
      </c>
      <c r="B19" s="16" t="s">
        <v>492</v>
      </c>
      <c r="C19" s="17" t="s">
        <v>493</v>
      </c>
      <c r="D19" s="11" t="s">
        <v>451</v>
      </c>
      <c r="E19" s="28">
        <v>79.9</v>
      </c>
      <c r="F19" s="28">
        <v>0</v>
      </c>
      <c r="G19" s="29">
        <f t="shared" si="0"/>
        <v>51.935</v>
      </c>
      <c r="H19" s="31">
        <v>98.4705882352941</v>
      </c>
      <c r="I19" s="28">
        <v>7</v>
      </c>
      <c r="J19" s="29">
        <f t="shared" si="1"/>
        <v>26.367647058823525</v>
      </c>
      <c r="K19" s="29">
        <v>100</v>
      </c>
      <c r="L19" s="28">
        <v>5.3</v>
      </c>
      <c r="M19" s="29">
        <f t="shared" si="2"/>
        <v>10.530000000000001</v>
      </c>
      <c r="N19" s="29">
        <f t="shared" si="3"/>
        <v>88.83264705882353</v>
      </c>
    </row>
    <row r="20" spans="1:14" ht="14.25">
      <c r="A20" s="3" t="s">
        <v>448</v>
      </c>
      <c r="B20" s="16" t="s">
        <v>516</v>
      </c>
      <c r="C20" s="16" t="s">
        <v>517</v>
      </c>
      <c r="D20" s="11" t="s">
        <v>451</v>
      </c>
      <c r="E20" s="28">
        <v>74.15</v>
      </c>
      <c r="F20" s="28">
        <f>5/7+15/6</f>
        <v>3.2142857142857144</v>
      </c>
      <c r="G20" s="29">
        <f t="shared" si="0"/>
        <v>50.28678571428571</v>
      </c>
      <c r="H20" s="29">
        <v>98.1176470588235</v>
      </c>
      <c r="I20" s="28">
        <v>4</v>
      </c>
      <c r="J20" s="29">
        <f t="shared" si="1"/>
        <v>25.529411764705873</v>
      </c>
      <c r="K20" s="29">
        <v>100</v>
      </c>
      <c r="L20" s="28">
        <v>4.9</v>
      </c>
      <c r="M20" s="29">
        <f t="shared" si="2"/>
        <v>10.490000000000002</v>
      </c>
      <c r="N20" s="29">
        <f t="shared" si="3"/>
        <v>86.30619747899159</v>
      </c>
    </row>
    <row r="21" spans="1:14" ht="14.25">
      <c r="A21" s="3" t="s">
        <v>448</v>
      </c>
      <c r="B21" s="16" t="s">
        <v>476</v>
      </c>
      <c r="C21" s="17" t="s">
        <v>477</v>
      </c>
      <c r="D21" s="11" t="s">
        <v>451</v>
      </c>
      <c r="E21" s="28">
        <v>81.25</v>
      </c>
      <c r="F21" s="28">
        <v>1.25</v>
      </c>
      <c r="G21" s="29">
        <f t="shared" si="0"/>
        <v>53.625</v>
      </c>
      <c r="H21" s="29">
        <v>99.0588235294118</v>
      </c>
      <c r="I21" s="28">
        <v>7</v>
      </c>
      <c r="J21" s="29">
        <f t="shared" si="1"/>
        <v>26.51470588235295</v>
      </c>
      <c r="K21" s="29">
        <v>100</v>
      </c>
      <c r="L21" s="28">
        <v>1.5</v>
      </c>
      <c r="M21" s="29">
        <f t="shared" si="2"/>
        <v>10.15</v>
      </c>
      <c r="N21" s="29">
        <f t="shared" si="3"/>
        <v>90.28970588235295</v>
      </c>
    </row>
    <row r="22" spans="1:14" ht="14.25">
      <c r="A22" s="3" t="s">
        <v>448</v>
      </c>
      <c r="B22" s="16" t="s">
        <v>510</v>
      </c>
      <c r="C22" s="17" t="s">
        <v>511</v>
      </c>
      <c r="D22" s="11" t="s">
        <v>451</v>
      </c>
      <c r="E22" s="28">
        <v>78.7391</v>
      </c>
      <c r="F22" s="28">
        <v>0</v>
      </c>
      <c r="G22" s="29">
        <f t="shared" si="0"/>
        <v>51.180414999999996</v>
      </c>
      <c r="H22" s="31">
        <v>98.4705882352941</v>
      </c>
      <c r="I22" s="28">
        <v>4</v>
      </c>
      <c r="J22" s="29">
        <f t="shared" si="1"/>
        <v>25.617647058823525</v>
      </c>
      <c r="K22" s="29">
        <v>100</v>
      </c>
      <c r="L22" s="28">
        <v>0.5</v>
      </c>
      <c r="M22" s="29">
        <f t="shared" si="2"/>
        <v>10.05</v>
      </c>
      <c r="N22" s="29">
        <f t="shared" si="3"/>
        <v>86.84806205882353</v>
      </c>
    </row>
    <row r="23" spans="1:14" ht="14.25">
      <c r="A23" s="36" t="s">
        <v>448</v>
      </c>
      <c r="B23" s="36" t="s">
        <v>524</v>
      </c>
      <c r="C23" s="36" t="s">
        <v>525</v>
      </c>
      <c r="D23" s="36" t="s">
        <v>451</v>
      </c>
      <c r="E23" s="28">
        <v>75.15</v>
      </c>
      <c r="F23" s="28">
        <v>0</v>
      </c>
      <c r="G23" s="29">
        <f t="shared" si="0"/>
        <v>48.847500000000004</v>
      </c>
      <c r="H23" s="32">
        <v>99.0588235294118</v>
      </c>
      <c r="I23" s="28">
        <v>4</v>
      </c>
      <c r="J23" s="29">
        <f t="shared" si="1"/>
        <v>25.76470588235295</v>
      </c>
      <c r="K23" s="32">
        <v>100</v>
      </c>
      <c r="L23" s="28">
        <v>0.5</v>
      </c>
      <c r="M23" s="29">
        <f t="shared" si="2"/>
        <v>10.05</v>
      </c>
      <c r="N23" s="29">
        <f t="shared" si="3"/>
        <v>84.66220588235296</v>
      </c>
    </row>
    <row r="24" spans="1:14" ht="14.25">
      <c r="A24" s="3" t="s">
        <v>448</v>
      </c>
      <c r="B24" s="16" t="s">
        <v>500</v>
      </c>
      <c r="C24" s="16" t="s">
        <v>501</v>
      </c>
      <c r="D24" s="11" t="s">
        <v>451</v>
      </c>
      <c r="E24" s="28">
        <v>80.8</v>
      </c>
      <c r="F24" s="28">
        <v>0</v>
      </c>
      <c r="G24" s="29">
        <f t="shared" si="0"/>
        <v>52.52</v>
      </c>
      <c r="H24" s="29">
        <v>98.8823529411765</v>
      </c>
      <c r="I24" s="28">
        <v>4</v>
      </c>
      <c r="J24" s="29">
        <f t="shared" si="1"/>
        <v>25.720588235294127</v>
      </c>
      <c r="K24" s="29">
        <v>100</v>
      </c>
      <c r="L24" s="28">
        <v>0.5</v>
      </c>
      <c r="M24" s="29">
        <f t="shared" si="2"/>
        <v>10.05</v>
      </c>
      <c r="N24" s="29">
        <f t="shared" si="3"/>
        <v>88.29058823529414</v>
      </c>
    </row>
    <row r="25" spans="1:14" ht="14.25">
      <c r="A25" s="3" t="s">
        <v>448</v>
      </c>
      <c r="B25" s="16" t="s">
        <v>512</v>
      </c>
      <c r="C25" s="17" t="s">
        <v>513</v>
      </c>
      <c r="D25" s="11" t="s">
        <v>451</v>
      </c>
      <c r="E25" s="28">
        <v>77.8261</v>
      </c>
      <c r="F25" s="28">
        <v>0</v>
      </c>
      <c r="G25" s="29">
        <f t="shared" si="0"/>
        <v>50.586965</v>
      </c>
      <c r="H25" s="31">
        <v>98.4117647058823</v>
      </c>
      <c r="I25" s="28">
        <v>4.5</v>
      </c>
      <c r="J25" s="29">
        <f t="shared" si="1"/>
        <v>25.727941176470576</v>
      </c>
      <c r="K25" s="29">
        <v>100</v>
      </c>
      <c r="L25" s="28">
        <v>3.8</v>
      </c>
      <c r="M25" s="29">
        <f t="shared" si="2"/>
        <v>10.38</v>
      </c>
      <c r="N25" s="29">
        <f t="shared" si="3"/>
        <v>86.69490617647057</v>
      </c>
    </row>
    <row r="26" spans="1:14" ht="14.25">
      <c r="A26" s="3" t="s">
        <v>448</v>
      </c>
      <c r="B26" s="16" t="s">
        <v>460</v>
      </c>
      <c r="C26" s="17" t="s">
        <v>461</v>
      </c>
      <c r="D26" s="11" t="s">
        <v>451</v>
      </c>
      <c r="E26" s="28">
        <v>83.35</v>
      </c>
      <c r="F26" s="28">
        <v>2</v>
      </c>
      <c r="G26" s="29">
        <f t="shared" si="0"/>
        <v>55.4775</v>
      </c>
      <c r="H26" s="31">
        <v>98.7058823529412</v>
      </c>
      <c r="I26" s="28">
        <v>12</v>
      </c>
      <c r="J26" s="29">
        <f t="shared" si="1"/>
        <v>27.6764705882353</v>
      </c>
      <c r="K26" s="29">
        <v>100</v>
      </c>
      <c r="L26" s="28">
        <v>4.8</v>
      </c>
      <c r="M26" s="29">
        <f t="shared" si="2"/>
        <v>10.48</v>
      </c>
      <c r="N26" s="29">
        <f t="shared" si="3"/>
        <v>93.6339705882353</v>
      </c>
    </row>
    <row r="27" spans="1:14" ht="14.25">
      <c r="A27" s="3" t="s">
        <v>448</v>
      </c>
      <c r="B27" s="16" t="s">
        <v>466</v>
      </c>
      <c r="C27" s="17" t="s">
        <v>467</v>
      </c>
      <c r="D27" s="11" t="s">
        <v>451</v>
      </c>
      <c r="E27" s="28">
        <v>82.1</v>
      </c>
      <c r="F27" s="28">
        <v>0</v>
      </c>
      <c r="G27" s="29">
        <f t="shared" si="0"/>
        <v>53.364999999999995</v>
      </c>
      <c r="H27" s="32">
        <v>98.6470588235294</v>
      </c>
      <c r="I27" s="28">
        <v>17</v>
      </c>
      <c r="J27" s="29">
        <f t="shared" si="1"/>
        <v>28.91176470588235</v>
      </c>
      <c r="K27" s="29">
        <v>100</v>
      </c>
      <c r="L27" s="28">
        <v>5.4</v>
      </c>
      <c r="M27" s="29">
        <f t="shared" si="2"/>
        <v>10.540000000000001</v>
      </c>
      <c r="N27" s="29">
        <f t="shared" si="3"/>
        <v>92.81676470588235</v>
      </c>
    </row>
    <row r="28" spans="1:14" ht="14.25">
      <c r="A28" s="3" t="s">
        <v>448</v>
      </c>
      <c r="B28" s="16" t="s">
        <v>452</v>
      </c>
      <c r="C28" s="17" t="s">
        <v>453</v>
      </c>
      <c r="D28" s="11" t="s">
        <v>451</v>
      </c>
      <c r="E28" s="28">
        <v>87.85</v>
      </c>
      <c r="F28" s="28">
        <v>0</v>
      </c>
      <c r="G28" s="29">
        <f t="shared" si="0"/>
        <v>57.1025</v>
      </c>
      <c r="H28" s="29">
        <v>99.4705882352941</v>
      </c>
      <c r="I28" s="28">
        <v>11</v>
      </c>
      <c r="J28" s="29">
        <f t="shared" si="1"/>
        <v>27.617647058823525</v>
      </c>
      <c r="K28" s="29">
        <v>100</v>
      </c>
      <c r="L28" s="28">
        <v>4.8</v>
      </c>
      <c r="M28" s="29">
        <f t="shared" si="2"/>
        <v>10.48</v>
      </c>
      <c r="N28" s="29">
        <f t="shared" si="3"/>
        <v>95.20014705882352</v>
      </c>
    </row>
    <row r="29" spans="1:14" ht="14.25">
      <c r="A29" s="11" t="s">
        <v>448</v>
      </c>
      <c r="B29" s="11" t="s">
        <v>458</v>
      </c>
      <c r="C29" s="12" t="s">
        <v>459</v>
      </c>
      <c r="D29" s="11" t="s">
        <v>451</v>
      </c>
      <c r="E29" s="33">
        <v>82.1</v>
      </c>
      <c r="F29" s="28">
        <v>0</v>
      </c>
      <c r="G29" s="29">
        <f t="shared" si="0"/>
        <v>53.364999999999995</v>
      </c>
      <c r="H29" s="34">
        <v>98.9411764705882</v>
      </c>
      <c r="I29" s="28">
        <v>21</v>
      </c>
      <c r="J29" s="29">
        <f t="shared" si="1"/>
        <v>29.98529411764705</v>
      </c>
      <c r="K29" s="30">
        <v>100</v>
      </c>
      <c r="L29" s="28">
        <v>3.8</v>
      </c>
      <c r="M29" s="29">
        <f t="shared" si="2"/>
        <v>10.38</v>
      </c>
      <c r="N29" s="29">
        <f t="shared" si="3"/>
        <v>93.73029411764705</v>
      </c>
    </row>
    <row r="30" spans="1:14" ht="14.25">
      <c r="A30" s="11" t="s">
        <v>448</v>
      </c>
      <c r="B30" s="11" t="s">
        <v>482</v>
      </c>
      <c r="C30" s="11" t="s">
        <v>483</v>
      </c>
      <c r="D30" s="11" t="s">
        <v>451</v>
      </c>
      <c r="E30" s="33">
        <v>80.45</v>
      </c>
      <c r="F30" s="28">
        <v>0</v>
      </c>
      <c r="G30" s="29">
        <f t="shared" si="0"/>
        <v>52.292500000000004</v>
      </c>
      <c r="H30" s="30">
        <v>98.5294117647059</v>
      </c>
      <c r="I30" s="28">
        <v>9.5</v>
      </c>
      <c r="J30" s="29">
        <f t="shared" si="1"/>
        <v>27.007352941176475</v>
      </c>
      <c r="K30" s="30">
        <v>100</v>
      </c>
      <c r="L30" s="28">
        <v>4.8</v>
      </c>
      <c r="M30" s="29">
        <f t="shared" si="2"/>
        <v>10.48</v>
      </c>
      <c r="N30" s="29">
        <f t="shared" si="3"/>
        <v>89.77985294117647</v>
      </c>
    </row>
    <row r="31" spans="1:14" ht="14.25">
      <c r="A31" s="3" t="s">
        <v>448</v>
      </c>
      <c r="B31" s="16" t="s">
        <v>472</v>
      </c>
      <c r="C31" s="17" t="s">
        <v>473</v>
      </c>
      <c r="D31" s="11" t="s">
        <v>451</v>
      </c>
      <c r="E31" s="28">
        <v>82.4783</v>
      </c>
      <c r="F31" s="28">
        <v>0</v>
      </c>
      <c r="G31" s="29">
        <f t="shared" si="0"/>
        <v>53.610895000000006</v>
      </c>
      <c r="H31" s="31">
        <v>98.5882352941177</v>
      </c>
      <c r="I31" s="28">
        <v>7.5</v>
      </c>
      <c r="J31" s="29">
        <f t="shared" si="1"/>
        <v>26.522058823529424</v>
      </c>
      <c r="K31" s="29">
        <v>100</v>
      </c>
      <c r="L31" s="28">
        <v>3.8</v>
      </c>
      <c r="M31" s="29">
        <f t="shared" si="2"/>
        <v>10.38</v>
      </c>
      <c r="N31" s="29">
        <f t="shared" si="3"/>
        <v>90.51295382352943</v>
      </c>
    </row>
    <row r="32" spans="1:14" ht="14.25">
      <c r="A32" s="11" t="s">
        <v>448</v>
      </c>
      <c r="B32" s="11" t="s">
        <v>496</v>
      </c>
      <c r="C32" s="11" t="s">
        <v>497</v>
      </c>
      <c r="D32" s="11" t="s">
        <v>451</v>
      </c>
      <c r="E32" s="33">
        <v>75.35</v>
      </c>
      <c r="F32" s="28">
        <v>0</v>
      </c>
      <c r="G32" s="29">
        <f t="shared" si="0"/>
        <v>48.9775</v>
      </c>
      <c r="H32" s="30">
        <v>98.5882352941177</v>
      </c>
      <c r="I32" s="28">
        <v>16</v>
      </c>
      <c r="J32" s="29">
        <f t="shared" si="1"/>
        <v>28.647058823529424</v>
      </c>
      <c r="K32" s="30">
        <v>100</v>
      </c>
      <c r="L32" s="28">
        <v>8.3</v>
      </c>
      <c r="M32" s="29">
        <f t="shared" si="2"/>
        <v>10.83</v>
      </c>
      <c r="N32" s="29">
        <f t="shared" si="3"/>
        <v>88.45455882352942</v>
      </c>
    </row>
    <row r="33" spans="1:14" ht="14.25">
      <c r="A33" s="3" t="s">
        <v>448</v>
      </c>
      <c r="B33" s="16" t="s">
        <v>520</v>
      </c>
      <c r="C33" s="17" t="s">
        <v>521</v>
      </c>
      <c r="D33" s="11" t="s">
        <v>451</v>
      </c>
      <c r="E33" s="28">
        <v>74.35</v>
      </c>
      <c r="F33" s="28">
        <v>0</v>
      </c>
      <c r="G33" s="29">
        <f t="shared" si="0"/>
        <v>48.3275</v>
      </c>
      <c r="H33" s="29">
        <v>99.2941176470588</v>
      </c>
      <c r="I33" s="28">
        <v>8.5</v>
      </c>
      <c r="J33" s="29">
        <f t="shared" si="1"/>
        <v>26.9485294117647</v>
      </c>
      <c r="K33" s="29">
        <v>100</v>
      </c>
      <c r="L33" s="28">
        <v>2</v>
      </c>
      <c r="M33" s="29">
        <f t="shared" si="2"/>
        <v>10.200000000000001</v>
      </c>
      <c r="N33" s="29">
        <f t="shared" si="3"/>
        <v>85.4760294117647</v>
      </c>
    </row>
    <row r="34" spans="1:14" ht="14.25">
      <c r="A34" s="3" t="s">
        <v>448</v>
      </c>
      <c r="B34" s="16" t="s">
        <v>449</v>
      </c>
      <c r="C34" s="16" t="s">
        <v>450</v>
      </c>
      <c r="D34" s="11" t="s">
        <v>451</v>
      </c>
      <c r="E34" s="28">
        <v>85.0435</v>
      </c>
      <c r="F34" s="28">
        <v>0.75</v>
      </c>
      <c r="G34" s="29">
        <f t="shared" si="0"/>
        <v>55.765775</v>
      </c>
      <c r="H34" s="32">
        <v>99.7647058823529</v>
      </c>
      <c r="I34" s="28">
        <v>18</v>
      </c>
      <c r="J34" s="29">
        <f t="shared" si="1"/>
        <v>29.441176470588225</v>
      </c>
      <c r="K34" s="29">
        <v>100</v>
      </c>
      <c r="L34" s="28">
        <v>6.4</v>
      </c>
      <c r="M34" s="29">
        <f t="shared" si="2"/>
        <v>10.64</v>
      </c>
      <c r="N34" s="29">
        <f t="shared" si="3"/>
        <v>95.84695147058822</v>
      </c>
    </row>
    <row r="35" spans="1:14" ht="14.25">
      <c r="A35" s="3" t="s">
        <v>448</v>
      </c>
      <c r="B35" s="16" t="s">
        <v>464</v>
      </c>
      <c r="C35" s="17" t="s">
        <v>465</v>
      </c>
      <c r="D35" s="11" t="s">
        <v>451</v>
      </c>
      <c r="E35" s="28">
        <v>84.175</v>
      </c>
      <c r="F35" s="28">
        <v>0</v>
      </c>
      <c r="G35" s="29">
        <f t="shared" si="0"/>
        <v>54.71375</v>
      </c>
      <c r="H35" s="29">
        <v>99.2941176470588</v>
      </c>
      <c r="I35" s="28">
        <v>11</v>
      </c>
      <c r="J35" s="29">
        <f t="shared" si="1"/>
        <v>27.5735294117647</v>
      </c>
      <c r="K35" s="29">
        <v>100</v>
      </c>
      <c r="L35" s="28">
        <v>6.4</v>
      </c>
      <c r="M35" s="29">
        <f t="shared" si="2"/>
        <v>10.64</v>
      </c>
      <c r="N35" s="29">
        <f t="shared" si="3"/>
        <v>92.92727941176469</v>
      </c>
    </row>
    <row r="36" spans="1:14" ht="14.25">
      <c r="A36" s="3" t="s">
        <v>448</v>
      </c>
      <c r="B36" s="16" t="s">
        <v>502</v>
      </c>
      <c r="C36" s="26" t="s">
        <v>503</v>
      </c>
      <c r="D36" s="11" t="s">
        <v>451</v>
      </c>
      <c r="E36" s="28">
        <v>80.15</v>
      </c>
      <c r="F36" s="28">
        <v>0</v>
      </c>
      <c r="G36" s="29">
        <f t="shared" si="0"/>
        <v>52.097500000000004</v>
      </c>
      <c r="H36" s="31">
        <v>98.29411764705883</v>
      </c>
      <c r="I36" s="28">
        <v>4</v>
      </c>
      <c r="J36" s="29">
        <f t="shared" si="1"/>
        <v>25.573529411764707</v>
      </c>
      <c r="K36" s="29">
        <v>100</v>
      </c>
      <c r="L36" s="28">
        <v>5.4</v>
      </c>
      <c r="M36" s="29">
        <f t="shared" si="2"/>
        <v>10.540000000000001</v>
      </c>
      <c r="N36" s="29">
        <f t="shared" si="3"/>
        <v>88.21102941176471</v>
      </c>
    </row>
    <row r="37" spans="1:14" ht="14.25">
      <c r="A37" s="3" t="s">
        <v>448</v>
      </c>
      <c r="B37" s="16" t="s">
        <v>468</v>
      </c>
      <c r="C37" s="16" t="s">
        <v>469</v>
      </c>
      <c r="D37" s="11" t="s">
        <v>451</v>
      </c>
      <c r="E37" s="28">
        <v>83.75</v>
      </c>
      <c r="F37" s="28">
        <v>0</v>
      </c>
      <c r="G37" s="29">
        <f t="shared" si="0"/>
        <v>54.4375</v>
      </c>
      <c r="H37" s="29">
        <v>99.2941176470588</v>
      </c>
      <c r="I37" s="28">
        <v>13</v>
      </c>
      <c r="J37" s="29">
        <f t="shared" si="1"/>
        <v>28.0735294117647</v>
      </c>
      <c r="K37" s="29">
        <v>100</v>
      </c>
      <c r="L37" s="28">
        <v>2.5</v>
      </c>
      <c r="M37" s="29">
        <f t="shared" si="2"/>
        <v>10.25</v>
      </c>
      <c r="N37" s="29">
        <f t="shared" si="3"/>
        <v>92.7610294117647</v>
      </c>
    </row>
    <row r="38" spans="1:14" ht="14.25">
      <c r="A38" s="3" t="s">
        <v>448</v>
      </c>
      <c r="B38" s="16" t="s">
        <v>456</v>
      </c>
      <c r="C38" s="16" t="s">
        <v>457</v>
      </c>
      <c r="D38" s="11" t="s">
        <v>451</v>
      </c>
      <c r="E38" s="28">
        <v>81.45</v>
      </c>
      <c r="F38" s="28">
        <v>0</v>
      </c>
      <c r="G38" s="29">
        <f t="shared" si="0"/>
        <v>52.9425</v>
      </c>
      <c r="H38" s="31">
        <v>99.5294117647059</v>
      </c>
      <c r="I38" s="28">
        <v>22</v>
      </c>
      <c r="J38" s="29">
        <f t="shared" si="1"/>
        <v>30.382352941176475</v>
      </c>
      <c r="K38" s="29">
        <v>100</v>
      </c>
      <c r="L38" s="28">
        <v>4.8</v>
      </c>
      <c r="M38" s="29">
        <f t="shared" si="2"/>
        <v>10.48</v>
      </c>
      <c r="N38" s="29">
        <f t="shared" si="3"/>
        <v>93.80485294117648</v>
      </c>
    </row>
    <row r="39" spans="1:14" ht="14.25">
      <c r="A39" s="3" t="s">
        <v>448</v>
      </c>
      <c r="B39" s="16" t="s">
        <v>490</v>
      </c>
      <c r="C39" s="3" t="s">
        <v>491</v>
      </c>
      <c r="D39" s="11" t="s">
        <v>451</v>
      </c>
      <c r="E39" s="28">
        <v>77.55</v>
      </c>
      <c r="F39" s="28">
        <v>0</v>
      </c>
      <c r="G39" s="29">
        <f t="shared" si="0"/>
        <v>50.4075</v>
      </c>
      <c r="H39" s="29">
        <v>98.8823529411765</v>
      </c>
      <c r="I39" s="28">
        <v>14</v>
      </c>
      <c r="J39" s="29">
        <f t="shared" si="1"/>
        <v>28.220588235294127</v>
      </c>
      <c r="K39" s="29">
        <v>100</v>
      </c>
      <c r="L39" s="28">
        <v>2.5</v>
      </c>
      <c r="M39" s="29">
        <f t="shared" si="2"/>
        <v>10.25</v>
      </c>
      <c r="N39" s="29">
        <f t="shared" si="3"/>
        <v>88.87808823529413</v>
      </c>
    </row>
    <row r="40" spans="1:14" ht="14.25">
      <c r="A40" s="11" t="s">
        <v>448</v>
      </c>
      <c r="B40" s="11" t="s">
        <v>506</v>
      </c>
      <c r="C40" s="11" t="s">
        <v>507</v>
      </c>
      <c r="D40" s="11" t="s">
        <v>451</v>
      </c>
      <c r="E40" s="33">
        <v>79.25</v>
      </c>
      <c r="F40" s="28">
        <f>3/7</f>
        <v>0.42857142857142855</v>
      </c>
      <c r="G40" s="29">
        <f t="shared" si="0"/>
        <v>51.791071428571435</v>
      </c>
      <c r="H40" s="34">
        <v>98.7058823529412</v>
      </c>
      <c r="I40" s="28">
        <v>4.5</v>
      </c>
      <c r="J40" s="29">
        <f t="shared" si="1"/>
        <v>25.8014705882353</v>
      </c>
      <c r="K40" s="30">
        <v>100</v>
      </c>
      <c r="L40" s="28">
        <v>3.8</v>
      </c>
      <c r="M40" s="29">
        <f t="shared" si="2"/>
        <v>10.38</v>
      </c>
      <c r="N40" s="29">
        <f t="shared" si="3"/>
        <v>87.97254201680673</v>
      </c>
    </row>
    <row r="41" spans="1:14" ht="14.25">
      <c r="A41" s="3" t="s">
        <v>448</v>
      </c>
      <c r="B41" s="16" t="s">
        <v>504</v>
      </c>
      <c r="C41" s="16" t="s">
        <v>505</v>
      </c>
      <c r="D41" s="11" t="s">
        <v>451</v>
      </c>
      <c r="E41" s="28">
        <v>79</v>
      </c>
      <c r="F41" s="28">
        <v>0</v>
      </c>
      <c r="G41" s="29">
        <f t="shared" si="0"/>
        <v>51.35</v>
      </c>
      <c r="H41" s="29">
        <v>98.8823529411765</v>
      </c>
      <c r="I41" s="28">
        <v>7</v>
      </c>
      <c r="J41" s="29">
        <f t="shared" si="1"/>
        <v>26.470588235294127</v>
      </c>
      <c r="K41" s="29">
        <v>100</v>
      </c>
      <c r="L41" s="28">
        <v>3.8</v>
      </c>
      <c r="M41" s="29">
        <f t="shared" si="2"/>
        <v>10.38</v>
      </c>
      <c r="N41" s="29">
        <f t="shared" si="3"/>
        <v>88.20058823529413</v>
      </c>
    </row>
  </sheetData>
  <mergeCells count="8">
    <mergeCell ref="A1:A2"/>
    <mergeCell ref="B1:B2"/>
    <mergeCell ref="C1:C2"/>
    <mergeCell ref="D1:D2"/>
    <mergeCell ref="E1:G1"/>
    <mergeCell ref="H1:J1"/>
    <mergeCell ref="K1:M1"/>
    <mergeCell ref="N1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2011-09-17T14:34:51Z</dcterms:modified>
  <cp:category/>
  <cp:version/>
  <cp:contentType/>
  <cp:contentStatus/>
</cp:coreProperties>
</file>