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签字简化版" sheetId="2" r:id="rId1"/>
    <sheet name="完整版" sheetId="1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4" i="2" l="1"/>
  <c r="P11" i="1" l="1"/>
  <c r="G18" i="1"/>
  <c r="H18" i="2" l="1"/>
  <c r="K18" i="1"/>
  <c r="E25" i="2" l="1"/>
  <c r="E23" i="2"/>
  <c r="E21" i="2"/>
  <c r="E19" i="2"/>
  <c r="E17" i="2"/>
  <c r="E15" i="2"/>
  <c r="E13" i="2"/>
  <c r="E11" i="2"/>
  <c r="E9" i="2"/>
  <c r="E7" i="2"/>
  <c r="E5" i="2"/>
  <c r="K9" i="2"/>
  <c r="K6" i="2"/>
  <c r="K5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8" i="2"/>
  <c r="K7" i="2"/>
  <c r="E26" i="2"/>
  <c r="E24" i="2"/>
  <c r="E22" i="2"/>
  <c r="E20" i="2"/>
  <c r="E18" i="2"/>
  <c r="E16" i="2"/>
  <c r="E14" i="2"/>
  <c r="E12" i="2"/>
  <c r="E10" i="2"/>
  <c r="E8" i="2"/>
  <c r="E6" i="2"/>
  <c r="H26" i="2"/>
  <c r="H25" i="2"/>
  <c r="H24" i="2"/>
  <c r="H23" i="2"/>
  <c r="H22" i="2"/>
  <c r="H21" i="2"/>
  <c r="H20" i="2"/>
  <c r="H19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L22" i="2" l="1"/>
  <c r="L11" i="2"/>
  <c r="L16" i="2"/>
  <c r="L5" i="2"/>
  <c r="L6" i="2"/>
  <c r="L14" i="2"/>
  <c r="L19" i="2"/>
  <c r="L8" i="2"/>
  <c r="L24" i="2"/>
  <c r="L13" i="2"/>
  <c r="L21" i="2"/>
  <c r="L10" i="2"/>
  <c r="L18" i="2"/>
  <c r="L26" i="2"/>
  <c r="L7" i="2"/>
  <c r="L15" i="2"/>
  <c r="L23" i="2"/>
  <c r="L12" i="2"/>
  <c r="L20" i="2"/>
  <c r="L9" i="2"/>
  <c r="L17" i="2"/>
  <c r="L25" i="2"/>
  <c r="K4" i="1"/>
  <c r="P26" i="1"/>
  <c r="K26" i="1"/>
  <c r="G26" i="1"/>
  <c r="P25" i="1"/>
  <c r="K25" i="1"/>
  <c r="G25" i="1"/>
  <c r="P24" i="1"/>
  <c r="K24" i="1"/>
  <c r="G24" i="1"/>
  <c r="P23" i="1"/>
  <c r="K23" i="1"/>
  <c r="G23" i="1"/>
  <c r="P22" i="1"/>
  <c r="K22" i="1"/>
  <c r="G22" i="1"/>
  <c r="P21" i="1"/>
  <c r="K21" i="1"/>
  <c r="G21" i="1"/>
  <c r="P20" i="1"/>
  <c r="K20" i="1"/>
  <c r="G20" i="1"/>
  <c r="P19" i="1"/>
  <c r="K19" i="1"/>
  <c r="G19" i="1"/>
  <c r="P18" i="1"/>
  <c r="Q18" i="1" s="1"/>
  <c r="P17" i="1"/>
  <c r="K17" i="1"/>
  <c r="G17" i="1"/>
  <c r="P16" i="1"/>
  <c r="K16" i="1"/>
  <c r="G16" i="1"/>
  <c r="P15" i="1"/>
  <c r="K15" i="1"/>
  <c r="G15" i="1"/>
  <c r="P14" i="1"/>
  <c r="K14" i="1"/>
  <c r="G14" i="1"/>
  <c r="P13" i="1"/>
  <c r="K13" i="1"/>
  <c r="G13" i="1"/>
  <c r="P12" i="1"/>
  <c r="K12" i="1"/>
  <c r="G12" i="1"/>
  <c r="K11" i="1"/>
  <c r="G11" i="1"/>
  <c r="P10" i="1"/>
  <c r="K10" i="1"/>
  <c r="G10" i="1"/>
  <c r="P9" i="1"/>
  <c r="K9" i="1"/>
  <c r="G9" i="1"/>
  <c r="P8" i="1"/>
  <c r="K8" i="1"/>
  <c r="G8" i="1"/>
  <c r="P7" i="1"/>
  <c r="K7" i="1"/>
  <c r="G7" i="1"/>
  <c r="P6" i="1"/>
  <c r="K6" i="1"/>
  <c r="G6" i="1"/>
  <c r="P5" i="1"/>
  <c r="K5" i="1"/>
  <c r="G5" i="1"/>
  <c r="Q19" i="1" l="1"/>
  <c r="Q6" i="1"/>
  <c r="Q10" i="1"/>
  <c r="Q14" i="1"/>
  <c r="Q22" i="1"/>
  <c r="Q5" i="1"/>
  <c r="Q9" i="1"/>
  <c r="Q13" i="1"/>
  <c r="Q17" i="1"/>
  <c r="Q21" i="1"/>
  <c r="Q25" i="1"/>
  <c r="Q8" i="1"/>
  <c r="Q12" i="1"/>
  <c r="Q16" i="1"/>
  <c r="Q20" i="1"/>
  <c r="Q24" i="1"/>
  <c r="Q7" i="1"/>
  <c r="Q11" i="1"/>
  <c r="Q15" i="1"/>
  <c r="Q23" i="1"/>
  <c r="Q4" i="1"/>
  <c r="Q26" i="1"/>
</calcChain>
</file>

<file path=xl/sharedStrings.xml><?xml version="1.0" encoding="utf-8"?>
<sst xmlns="http://schemas.openxmlformats.org/spreadsheetml/2006/main" count="101" uniqueCount="61">
  <si>
    <t>中国石油大学（北京）地学院研12-5研究生综合测评汇总表（研二）</t>
    <phoneticPr fontId="3" type="noConversion"/>
  </si>
  <si>
    <t>学号</t>
  </si>
  <si>
    <t>姓名</t>
  </si>
  <si>
    <t>德育成绩</t>
  </si>
  <si>
    <t>智育成绩</t>
  </si>
  <si>
    <t>文体成绩</t>
  </si>
  <si>
    <t>总分</t>
  </si>
  <si>
    <t>排名</t>
    <phoneticPr fontId="2" type="noConversion"/>
  </si>
  <si>
    <t>基础分</t>
    <phoneticPr fontId="3" type="noConversion"/>
  </si>
  <si>
    <t>研二参加活动基础分</t>
    <phoneticPr fontId="2" type="noConversion"/>
  </si>
  <si>
    <t>奖励分及说明</t>
    <phoneticPr fontId="2" type="noConversion"/>
  </si>
  <si>
    <t>奖励分</t>
    <phoneticPr fontId="2" type="noConversion"/>
  </si>
  <si>
    <t>德育得分</t>
    <phoneticPr fontId="2" type="noConversion"/>
  </si>
  <si>
    <t>学习成绩分</t>
    <phoneticPr fontId="3" type="noConversion"/>
  </si>
  <si>
    <t>加分说明</t>
    <phoneticPr fontId="2" type="noConversion"/>
  </si>
  <si>
    <t>智育得分</t>
    <phoneticPr fontId="3" type="noConversion"/>
  </si>
  <si>
    <t>基本分</t>
    <phoneticPr fontId="3" type="noConversion"/>
  </si>
  <si>
    <t>参加活动分（研一）</t>
    <phoneticPr fontId="2" type="noConversion"/>
  </si>
  <si>
    <t>参加活动基础分（研二）</t>
    <phoneticPr fontId="3" type="noConversion"/>
  </si>
  <si>
    <t>奖励分（研二）</t>
    <phoneticPr fontId="2" type="noConversion"/>
  </si>
  <si>
    <t>文体得分</t>
    <phoneticPr fontId="2" type="noConversion"/>
  </si>
  <si>
    <t>翁剑桥</t>
  </si>
  <si>
    <t>（一篇中文核心，一篇文章,一次国家级会议摘要）</t>
    <phoneticPr fontId="2" type="noConversion"/>
  </si>
  <si>
    <t>邓孝亮</t>
  </si>
  <si>
    <t>刘可可</t>
  </si>
  <si>
    <t>3（AAPG部委）</t>
    <phoneticPr fontId="2" type="noConversion"/>
  </si>
  <si>
    <t>唐力</t>
  </si>
  <si>
    <t>邹婧芸</t>
  </si>
  <si>
    <t>5.6（院研究生会文艺部副部长，1.5年）</t>
    <phoneticPr fontId="2" type="noConversion"/>
  </si>
  <si>
    <t>陈晶</t>
  </si>
  <si>
    <t>4.8（班级生活委员，两年）</t>
    <phoneticPr fontId="2" type="noConversion"/>
  </si>
  <si>
    <t>黄海龙</t>
  </si>
  <si>
    <t>王开宇</t>
  </si>
  <si>
    <t>章理焦</t>
  </si>
  <si>
    <t>李晨曦</t>
  </si>
  <si>
    <t>11.2（院研究生会主席；班长）</t>
    <phoneticPr fontId="2" type="noConversion"/>
  </si>
  <si>
    <t>马源</t>
  </si>
  <si>
    <t>秦国省</t>
  </si>
  <si>
    <t>吴穹螈</t>
  </si>
  <si>
    <t>张佳佳</t>
  </si>
  <si>
    <t>宁超众</t>
  </si>
  <si>
    <t>朱汉卿</t>
  </si>
  <si>
    <t>4.8（班级党支部副书记，两年）</t>
    <phoneticPr fontId="2" type="noConversion"/>
  </si>
  <si>
    <t>李碧玥</t>
  </si>
  <si>
    <t>3（院研究生会部委）</t>
    <phoneticPr fontId="2" type="noConversion"/>
  </si>
  <si>
    <t>沈秉北</t>
  </si>
  <si>
    <t>4.8（班级体育委员，两年）</t>
    <phoneticPr fontId="2" type="noConversion"/>
  </si>
  <si>
    <t>管会玲</t>
  </si>
  <si>
    <t>4.8（班级组织与宣传委员，两年）</t>
    <phoneticPr fontId="2" type="noConversion"/>
  </si>
  <si>
    <t>万静雅</t>
  </si>
  <si>
    <t>张倩萍</t>
  </si>
  <si>
    <t>6（班级党支部书记）</t>
    <phoneticPr fontId="2" type="noConversion"/>
  </si>
  <si>
    <t>（大学生英语竞赛）</t>
    <phoneticPr fontId="2" type="noConversion"/>
  </si>
  <si>
    <t>米楠</t>
  </si>
  <si>
    <t>于斌</t>
    <phoneticPr fontId="2" type="noConversion"/>
  </si>
  <si>
    <t>3（AAPG部委）</t>
    <phoneticPr fontId="2" type="noConversion"/>
  </si>
  <si>
    <t>4.6（院研究生会部长，4分；宿舍长3*0.2=0.6分）</t>
    <phoneticPr fontId="2" type="noConversion"/>
  </si>
  <si>
    <t>（参加会议一次并发表摘要;文章一篇）EI第七作者；文章核心0.3333</t>
    <phoneticPr fontId="2" type="noConversion"/>
  </si>
  <si>
    <t>奖励分</t>
    <phoneticPr fontId="2" type="noConversion"/>
  </si>
  <si>
    <t>中国石油大学（北京）地学院研地质工程学术研究生综合测评汇总表</t>
    <phoneticPr fontId="3" type="noConversion"/>
  </si>
  <si>
    <t>签字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</si>
</sst>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楷体_GB2312"/>
      <family val="3"/>
      <charset val="134"/>
    </font>
    <font>
      <sz val="10.5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Border="1"/>
    <xf numFmtId="0" fontId="0" fillId="3" borderId="2" xfId="0" applyFill="1" applyBorder="1"/>
    <xf numFmtId="0" fontId="0" fillId="0" borderId="2" xfId="0" applyFill="1" applyBorder="1"/>
    <xf numFmtId="0" fontId="4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0" fillId="0" borderId="0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N2" sqref="N2:N3"/>
    </sheetView>
  </sheetViews>
  <sheetFormatPr defaultRowHeight="13.5"/>
  <cols>
    <col min="1" max="1" width="13.375" customWidth="1"/>
    <col min="8" max="8" width="12.75" bestFit="1" customWidth="1"/>
  </cols>
  <sheetData>
    <row r="1" spans="1:14" ht="18.75">
      <c r="A1" s="20" t="s">
        <v>59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4" ht="18.75">
      <c r="A2" s="21" t="s">
        <v>1</v>
      </c>
      <c r="B2" s="21" t="s">
        <v>2</v>
      </c>
      <c r="C2" s="22" t="s">
        <v>3</v>
      </c>
      <c r="D2" s="22"/>
      <c r="E2" s="22"/>
      <c r="F2" s="23" t="s">
        <v>4</v>
      </c>
      <c r="G2" s="23"/>
      <c r="H2" s="23"/>
      <c r="I2" s="23" t="s">
        <v>5</v>
      </c>
      <c r="J2" s="23"/>
      <c r="K2" s="12"/>
      <c r="L2" s="21" t="s">
        <v>6</v>
      </c>
      <c r="M2" s="21" t="s">
        <v>7</v>
      </c>
      <c r="N2" s="24" t="s">
        <v>60</v>
      </c>
    </row>
    <row r="3" spans="1:14" ht="25.5">
      <c r="A3" s="21"/>
      <c r="B3" s="21"/>
      <c r="C3" s="2" t="s">
        <v>8</v>
      </c>
      <c r="D3" s="3" t="s">
        <v>11</v>
      </c>
      <c r="E3" s="4" t="s">
        <v>12</v>
      </c>
      <c r="F3" s="3" t="s">
        <v>13</v>
      </c>
      <c r="G3" s="3" t="s">
        <v>11</v>
      </c>
      <c r="H3" s="3" t="s">
        <v>15</v>
      </c>
      <c r="I3" s="3" t="s">
        <v>16</v>
      </c>
      <c r="J3" s="3" t="s">
        <v>58</v>
      </c>
      <c r="K3" s="2" t="s">
        <v>20</v>
      </c>
      <c r="L3" s="21"/>
      <c r="M3" s="21"/>
      <c r="N3" s="24"/>
    </row>
    <row r="4" spans="1:14" ht="36.75" customHeight="1">
      <c r="A4" s="3">
        <v>2011211168</v>
      </c>
      <c r="B4" s="5" t="s">
        <v>54</v>
      </c>
      <c r="C4" s="19">
        <v>99.125</v>
      </c>
      <c r="D4" s="19">
        <v>2</v>
      </c>
      <c r="E4" s="8">
        <v>101.125</v>
      </c>
      <c r="F4" s="11">
        <v>88.72</v>
      </c>
      <c r="G4" s="10">
        <v>1.5</v>
      </c>
      <c r="H4" s="8">
        <v>90.22</v>
      </c>
      <c r="I4" s="9">
        <v>99</v>
      </c>
      <c r="J4" s="10"/>
      <c r="K4" s="9">
        <v>99</v>
      </c>
      <c r="L4" s="6">
        <f t="shared" ref="L4:L26" si="0">E4*0.2+H4*0.7+K4*0.1</f>
        <v>93.278999999999996</v>
      </c>
      <c r="M4" s="6">
        <v>6</v>
      </c>
    </row>
    <row r="5" spans="1:14" ht="46.5" customHeight="1">
      <c r="A5" s="2">
        <v>2012211151</v>
      </c>
      <c r="B5" s="5" t="s">
        <v>21</v>
      </c>
      <c r="C5" s="9">
        <v>99.081250000000011</v>
      </c>
      <c r="D5" s="7"/>
      <c r="E5" s="8">
        <f t="shared" ref="E5:E26" si="1">C5+D5</f>
        <v>99.081250000000011</v>
      </c>
      <c r="F5" s="8">
        <v>90.005288461538456</v>
      </c>
      <c r="G5" s="7">
        <v>1.3333333300000001</v>
      </c>
      <c r="H5" s="8">
        <f t="shared" ref="H5:H26" si="2">F5+G5</f>
        <v>91.338621791538458</v>
      </c>
      <c r="I5" s="9">
        <v>93.025000000000006</v>
      </c>
      <c r="J5" s="7">
        <v>2</v>
      </c>
      <c r="K5" s="9">
        <f t="shared" ref="K5:K25" si="3">I5+J5</f>
        <v>95.025000000000006</v>
      </c>
      <c r="L5" s="6">
        <f t="shared" si="0"/>
        <v>93.255785254076926</v>
      </c>
      <c r="M5" s="6">
        <v>7</v>
      </c>
    </row>
    <row r="6" spans="1:14" ht="30" customHeight="1">
      <c r="A6" s="2">
        <v>2012211152</v>
      </c>
      <c r="B6" s="5" t="s">
        <v>23</v>
      </c>
      <c r="C6" s="9">
        <v>99.002499999999998</v>
      </c>
      <c r="D6" s="7"/>
      <c r="E6" s="8">
        <f t="shared" si="1"/>
        <v>99.002499999999998</v>
      </c>
      <c r="F6" s="8">
        <v>85.911397058823525</v>
      </c>
      <c r="G6" s="7"/>
      <c r="H6" s="8">
        <f t="shared" si="2"/>
        <v>85.911397058823525</v>
      </c>
      <c r="I6" s="9">
        <v>95.987499999999997</v>
      </c>
      <c r="J6" s="7">
        <v>2</v>
      </c>
      <c r="K6" s="9">
        <f t="shared" si="3"/>
        <v>97.987499999999997</v>
      </c>
      <c r="L6" s="6">
        <f t="shared" si="0"/>
        <v>89.737227941176471</v>
      </c>
      <c r="M6" s="6">
        <v>15</v>
      </c>
    </row>
    <row r="7" spans="1:14" ht="42" customHeight="1">
      <c r="A7" s="2">
        <v>2012211153</v>
      </c>
      <c r="B7" s="5" t="s">
        <v>24</v>
      </c>
      <c r="C7" s="9">
        <v>99.212500000000006</v>
      </c>
      <c r="D7" s="7">
        <v>3</v>
      </c>
      <c r="E7" s="8">
        <f t="shared" si="1"/>
        <v>102.21250000000001</v>
      </c>
      <c r="F7" s="8">
        <v>92.636607142857102</v>
      </c>
      <c r="G7" s="7"/>
      <c r="H7" s="8">
        <f t="shared" si="2"/>
        <v>92.636607142857102</v>
      </c>
      <c r="I7" s="9">
        <v>95.800000000000011</v>
      </c>
      <c r="J7" s="7">
        <v>2</v>
      </c>
      <c r="K7" s="9">
        <f t="shared" si="3"/>
        <v>97.800000000000011</v>
      </c>
      <c r="L7" s="6">
        <f t="shared" si="0"/>
        <v>95.068124999999981</v>
      </c>
      <c r="M7" s="6">
        <v>4</v>
      </c>
    </row>
    <row r="8" spans="1:14" ht="44.25" customHeight="1">
      <c r="A8" s="2">
        <v>2012211154</v>
      </c>
      <c r="B8" s="5" t="s">
        <v>26</v>
      </c>
      <c r="C8" s="9">
        <v>99.133749999999992</v>
      </c>
      <c r="D8" s="7">
        <v>4.5999999999999996</v>
      </c>
      <c r="E8" s="8">
        <f t="shared" si="1"/>
        <v>103.73374999999999</v>
      </c>
      <c r="F8" s="8">
        <v>91.137500000000003</v>
      </c>
      <c r="G8" s="7"/>
      <c r="H8" s="8">
        <f t="shared" si="2"/>
        <v>91.137500000000003</v>
      </c>
      <c r="I8" s="9">
        <v>96.875</v>
      </c>
      <c r="J8" s="7">
        <v>2</v>
      </c>
      <c r="K8" s="9">
        <f t="shared" si="3"/>
        <v>98.875</v>
      </c>
      <c r="L8" s="6">
        <f t="shared" si="0"/>
        <v>94.430500000000009</v>
      </c>
      <c r="M8" s="6">
        <v>5</v>
      </c>
    </row>
    <row r="9" spans="1:14" ht="48" customHeight="1">
      <c r="A9" s="2">
        <v>2012211156</v>
      </c>
      <c r="B9" s="5" t="s">
        <v>27</v>
      </c>
      <c r="C9" s="9">
        <v>99.186250000000001</v>
      </c>
      <c r="D9" s="7">
        <v>5</v>
      </c>
      <c r="E9" s="8">
        <f t="shared" si="1"/>
        <v>104.18625</v>
      </c>
      <c r="F9" s="8">
        <v>87.8</v>
      </c>
      <c r="G9" s="7"/>
      <c r="H9" s="8">
        <f t="shared" si="2"/>
        <v>87.8</v>
      </c>
      <c r="I9" s="9">
        <v>97.025000000000006</v>
      </c>
      <c r="J9" s="7">
        <v>2</v>
      </c>
      <c r="K9" s="9">
        <f t="shared" si="3"/>
        <v>99.025000000000006</v>
      </c>
      <c r="L9" s="6">
        <f t="shared" si="0"/>
        <v>92.199749999999995</v>
      </c>
      <c r="M9" s="6">
        <v>8</v>
      </c>
    </row>
    <row r="10" spans="1:14" ht="30" customHeight="1">
      <c r="A10" s="2">
        <v>2012211157</v>
      </c>
      <c r="B10" s="5" t="s">
        <v>29</v>
      </c>
      <c r="C10" s="9">
        <v>92.541250000000005</v>
      </c>
      <c r="D10" s="7">
        <v>4.8</v>
      </c>
      <c r="E10" s="8">
        <f t="shared" si="1"/>
        <v>97.341250000000002</v>
      </c>
      <c r="F10" s="8">
        <v>86.311250000000001</v>
      </c>
      <c r="G10" s="7"/>
      <c r="H10" s="8">
        <f t="shared" si="2"/>
        <v>86.311250000000001</v>
      </c>
      <c r="I10" s="9">
        <v>97.025000000000006</v>
      </c>
      <c r="J10" s="7">
        <v>2</v>
      </c>
      <c r="K10" s="9">
        <f t="shared" si="3"/>
        <v>99.025000000000006</v>
      </c>
      <c r="L10" s="6">
        <f t="shared" si="0"/>
        <v>89.788624999999996</v>
      </c>
      <c r="M10" s="6">
        <v>14</v>
      </c>
    </row>
    <row r="11" spans="1:14" ht="30" customHeight="1">
      <c r="A11" s="2">
        <v>2012211158</v>
      </c>
      <c r="B11" s="5" t="s">
        <v>31</v>
      </c>
      <c r="C11" s="9">
        <v>90.541250000000005</v>
      </c>
      <c r="D11" s="7"/>
      <c r="E11" s="8">
        <f t="shared" si="1"/>
        <v>90.541250000000005</v>
      </c>
      <c r="F11" s="8">
        <v>86.336607142857133</v>
      </c>
      <c r="G11" s="7"/>
      <c r="H11" s="8">
        <f t="shared" si="2"/>
        <v>86.336607142857133</v>
      </c>
      <c r="I11" s="9">
        <v>88.800000000000011</v>
      </c>
      <c r="J11" s="7"/>
      <c r="K11" s="9">
        <f t="shared" si="3"/>
        <v>88.800000000000011</v>
      </c>
      <c r="L11" s="6">
        <f t="shared" si="0"/>
        <v>87.423874999999981</v>
      </c>
      <c r="M11" s="6">
        <v>20</v>
      </c>
    </row>
    <row r="12" spans="1:14" ht="30" customHeight="1">
      <c r="A12" s="2">
        <v>2012211162</v>
      </c>
      <c r="B12" s="5" t="s">
        <v>32</v>
      </c>
      <c r="C12" s="9">
        <v>93.16</v>
      </c>
      <c r="D12" s="7"/>
      <c r="E12" s="8">
        <f t="shared" si="1"/>
        <v>93.16</v>
      </c>
      <c r="F12" s="8">
        <v>89.20446428571428</v>
      </c>
      <c r="G12" s="7"/>
      <c r="H12" s="8">
        <f t="shared" si="2"/>
        <v>89.20446428571428</v>
      </c>
      <c r="I12" s="9">
        <v>90.875</v>
      </c>
      <c r="J12" s="7"/>
      <c r="K12" s="9">
        <f t="shared" si="3"/>
        <v>90.875</v>
      </c>
      <c r="L12" s="6">
        <f t="shared" si="0"/>
        <v>90.162625000000006</v>
      </c>
      <c r="M12" s="6">
        <v>13</v>
      </c>
    </row>
    <row r="13" spans="1:14" ht="30" customHeight="1">
      <c r="A13" s="2">
        <v>2012211163</v>
      </c>
      <c r="B13" s="5" t="s">
        <v>33</v>
      </c>
      <c r="C13" s="9">
        <v>98.94250000000001</v>
      </c>
      <c r="D13" s="7"/>
      <c r="E13" s="8">
        <f t="shared" si="1"/>
        <v>98.94250000000001</v>
      </c>
      <c r="F13" s="8">
        <v>85.143749999999997</v>
      </c>
      <c r="G13" s="7"/>
      <c r="H13" s="8">
        <f t="shared" si="2"/>
        <v>85.143749999999997</v>
      </c>
      <c r="I13" s="9">
        <v>88.762500000000003</v>
      </c>
      <c r="J13" s="7"/>
      <c r="K13" s="9">
        <f t="shared" si="3"/>
        <v>88.762500000000003</v>
      </c>
      <c r="L13" s="6">
        <f t="shared" si="0"/>
        <v>88.265374999999992</v>
      </c>
      <c r="M13" s="6">
        <v>18</v>
      </c>
    </row>
    <row r="14" spans="1:14" ht="30" customHeight="1">
      <c r="A14" s="2">
        <v>2012211164</v>
      </c>
      <c r="B14" s="5" t="s">
        <v>34</v>
      </c>
      <c r="C14" s="9">
        <v>99.37</v>
      </c>
      <c r="D14" s="7">
        <v>11.2</v>
      </c>
      <c r="E14" s="8">
        <f t="shared" si="1"/>
        <v>110.57000000000001</v>
      </c>
      <c r="F14" s="8">
        <v>90.151923076923069</v>
      </c>
      <c r="G14" s="7"/>
      <c r="H14" s="8">
        <f t="shared" si="2"/>
        <v>90.151923076923069</v>
      </c>
      <c r="I14" s="9">
        <v>97.174999999999997</v>
      </c>
      <c r="J14" s="7">
        <v>2</v>
      </c>
      <c r="K14" s="9">
        <f t="shared" si="3"/>
        <v>99.174999999999997</v>
      </c>
      <c r="L14" s="6">
        <f t="shared" si="0"/>
        <v>95.137846153846155</v>
      </c>
      <c r="M14" s="6">
        <v>3</v>
      </c>
    </row>
    <row r="15" spans="1:14" ht="30" customHeight="1">
      <c r="A15" s="2">
        <v>2012211165</v>
      </c>
      <c r="B15" s="5" t="s">
        <v>36</v>
      </c>
      <c r="C15" s="9">
        <v>89.107500000000002</v>
      </c>
      <c r="D15" s="7"/>
      <c r="E15" s="8">
        <f t="shared" si="1"/>
        <v>89.107500000000002</v>
      </c>
      <c r="F15" s="8">
        <v>86.273076923076914</v>
      </c>
      <c r="G15" s="7"/>
      <c r="H15" s="8">
        <f t="shared" si="2"/>
        <v>86.273076923076914</v>
      </c>
      <c r="I15" s="9">
        <v>97.4</v>
      </c>
      <c r="J15" s="7">
        <v>2</v>
      </c>
      <c r="K15" s="9">
        <f t="shared" si="3"/>
        <v>99.4</v>
      </c>
      <c r="L15" s="6">
        <f t="shared" si="0"/>
        <v>88.152653846153839</v>
      </c>
      <c r="M15" s="6">
        <v>19</v>
      </c>
    </row>
    <row r="16" spans="1:14" ht="30" customHeight="1">
      <c r="A16" s="2">
        <v>2012211166</v>
      </c>
      <c r="B16" s="5" t="s">
        <v>37</v>
      </c>
      <c r="C16" s="9">
        <v>97.095833333333331</v>
      </c>
      <c r="D16" s="7"/>
      <c r="E16" s="8">
        <f t="shared" si="1"/>
        <v>97.095833333333331</v>
      </c>
      <c r="F16" s="8">
        <v>89.298557692307682</v>
      </c>
      <c r="G16" s="7"/>
      <c r="H16" s="8">
        <f t="shared" si="2"/>
        <v>89.298557692307682</v>
      </c>
      <c r="I16" s="9">
        <v>96.95</v>
      </c>
      <c r="J16" s="7">
        <v>2</v>
      </c>
      <c r="K16" s="9">
        <f t="shared" si="3"/>
        <v>98.95</v>
      </c>
      <c r="L16" s="6">
        <f t="shared" si="0"/>
        <v>91.823157051282038</v>
      </c>
      <c r="M16" s="6">
        <v>10</v>
      </c>
    </row>
    <row r="17" spans="1:13" ht="47.25" customHeight="1">
      <c r="A17" s="2">
        <v>2012211167</v>
      </c>
      <c r="B17" s="5" t="s">
        <v>38</v>
      </c>
      <c r="C17" s="9">
        <v>97.037499999999994</v>
      </c>
      <c r="D17" s="7"/>
      <c r="E17" s="8">
        <f t="shared" si="1"/>
        <v>97.037499999999994</v>
      </c>
      <c r="F17" s="8">
        <v>88.631730769230757</v>
      </c>
      <c r="G17" s="7"/>
      <c r="H17" s="8">
        <f t="shared" si="2"/>
        <v>88.631730769230757</v>
      </c>
      <c r="I17" s="9">
        <v>95.0625</v>
      </c>
      <c r="J17" s="7"/>
      <c r="K17" s="9">
        <f t="shared" si="3"/>
        <v>95.0625</v>
      </c>
      <c r="L17" s="6">
        <f t="shared" si="0"/>
        <v>90.955961538461509</v>
      </c>
      <c r="M17" s="6">
        <v>12</v>
      </c>
    </row>
    <row r="18" spans="1:13" ht="30" customHeight="1">
      <c r="A18" s="2">
        <v>2012211168</v>
      </c>
      <c r="B18" s="5" t="s">
        <v>39</v>
      </c>
      <c r="C18" s="9">
        <v>95.186250000000001</v>
      </c>
      <c r="D18" s="7"/>
      <c r="E18" s="8">
        <f t="shared" si="1"/>
        <v>95.186250000000001</v>
      </c>
      <c r="F18" s="8">
        <v>92.285096153846155</v>
      </c>
      <c r="G18" s="7">
        <v>2.6</v>
      </c>
      <c r="H18" s="8">
        <f t="shared" si="2"/>
        <v>94.885096153846149</v>
      </c>
      <c r="I18" s="9">
        <v>97.0625</v>
      </c>
      <c r="J18" s="7">
        <v>2</v>
      </c>
      <c r="K18" s="9">
        <f t="shared" si="3"/>
        <v>99.0625</v>
      </c>
      <c r="L18" s="6">
        <f t="shared" si="0"/>
        <v>95.363067307692305</v>
      </c>
      <c r="M18" s="6">
        <v>2</v>
      </c>
    </row>
    <row r="19" spans="1:13" ht="30" customHeight="1">
      <c r="A19" s="2">
        <v>2012211170</v>
      </c>
      <c r="B19" s="5" t="s">
        <v>40</v>
      </c>
      <c r="C19" s="9">
        <v>88.863749999999996</v>
      </c>
      <c r="D19" s="7">
        <v>3</v>
      </c>
      <c r="E19" s="8">
        <f t="shared" si="1"/>
        <v>91.863749999999996</v>
      </c>
      <c r="F19" s="8">
        <v>89.245192307692307</v>
      </c>
      <c r="G19" s="7"/>
      <c r="H19" s="8">
        <f t="shared" si="2"/>
        <v>89.245192307692307</v>
      </c>
      <c r="I19" s="9">
        <v>88.912500000000009</v>
      </c>
      <c r="J19" s="7"/>
      <c r="K19" s="9">
        <f t="shared" si="3"/>
        <v>88.912500000000009</v>
      </c>
      <c r="L19" s="6">
        <f t="shared" si="0"/>
        <v>89.735634615384612</v>
      </c>
      <c r="M19" s="6">
        <v>16</v>
      </c>
    </row>
    <row r="20" spans="1:13" ht="30" customHeight="1">
      <c r="A20" s="2">
        <v>2012211173</v>
      </c>
      <c r="B20" s="5" t="s">
        <v>41</v>
      </c>
      <c r="C20" s="9">
        <v>88.89</v>
      </c>
      <c r="D20" s="7">
        <v>4.8</v>
      </c>
      <c r="E20" s="8">
        <f t="shared" si="1"/>
        <v>93.69</v>
      </c>
      <c r="F20" s="8">
        <v>86.448076923076925</v>
      </c>
      <c r="G20" s="7"/>
      <c r="H20" s="8">
        <f t="shared" si="2"/>
        <v>86.448076923076925</v>
      </c>
      <c r="I20" s="9">
        <v>91.025000000000006</v>
      </c>
      <c r="J20" s="7"/>
      <c r="K20" s="9">
        <f t="shared" si="3"/>
        <v>91.025000000000006</v>
      </c>
      <c r="L20" s="6">
        <f t="shared" si="0"/>
        <v>88.354153846153849</v>
      </c>
      <c r="M20" s="6">
        <v>17</v>
      </c>
    </row>
    <row r="21" spans="1:13" ht="30" customHeight="1">
      <c r="A21" s="2">
        <v>2012211174</v>
      </c>
      <c r="B21" s="5" t="s">
        <v>43</v>
      </c>
      <c r="C21" s="9">
        <v>88.837499999999991</v>
      </c>
      <c r="D21" s="7">
        <v>3</v>
      </c>
      <c r="E21" s="8">
        <f t="shared" si="1"/>
        <v>91.837499999999991</v>
      </c>
      <c r="F21" s="8">
        <v>85.678846153846152</v>
      </c>
      <c r="G21" s="7"/>
      <c r="H21" s="8">
        <f t="shared" si="2"/>
        <v>85.678846153846152</v>
      </c>
      <c r="I21" s="9">
        <v>88.875</v>
      </c>
      <c r="J21" s="7"/>
      <c r="K21" s="9">
        <f t="shared" si="3"/>
        <v>88.875</v>
      </c>
      <c r="L21" s="6">
        <f t="shared" si="0"/>
        <v>87.230192307692306</v>
      </c>
      <c r="M21" s="6">
        <v>21</v>
      </c>
    </row>
    <row r="22" spans="1:13" ht="30" customHeight="1">
      <c r="A22" s="2">
        <v>2012211175</v>
      </c>
      <c r="B22" s="5" t="s">
        <v>45</v>
      </c>
      <c r="C22" s="9">
        <v>92.863749999999996</v>
      </c>
      <c r="D22" s="7">
        <v>4.8</v>
      </c>
      <c r="E22" s="8">
        <f t="shared" si="1"/>
        <v>97.663749999999993</v>
      </c>
      <c r="F22" s="8">
        <v>82.063749999999999</v>
      </c>
      <c r="G22" s="7"/>
      <c r="H22" s="8">
        <f t="shared" si="2"/>
        <v>82.063749999999999</v>
      </c>
      <c r="I22" s="9">
        <v>95.91</v>
      </c>
      <c r="J22" s="7"/>
      <c r="K22" s="9">
        <f t="shared" si="3"/>
        <v>95.91</v>
      </c>
      <c r="L22" s="6">
        <f t="shared" si="0"/>
        <v>86.568374999999989</v>
      </c>
      <c r="M22" s="6">
        <v>23</v>
      </c>
    </row>
    <row r="23" spans="1:13" ht="30" customHeight="1">
      <c r="A23" s="2">
        <v>2012211176</v>
      </c>
      <c r="B23" s="5" t="s">
        <v>47</v>
      </c>
      <c r="C23" s="9">
        <v>91.107500000000002</v>
      </c>
      <c r="D23" s="7">
        <v>4.8</v>
      </c>
      <c r="E23" s="8">
        <f t="shared" si="1"/>
        <v>95.907499999999999</v>
      </c>
      <c r="F23" s="8">
        <v>84.357142857142861</v>
      </c>
      <c r="G23" s="7"/>
      <c r="H23" s="8">
        <f t="shared" si="2"/>
        <v>84.357142857142861</v>
      </c>
      <c r="I23" s="9">
        <v>89.875</v>
      </c>
      <c r="J23" s="7"/>
      <c r="K23" s="9">
        <f t="shared" si="3"/>
        <v>89.875</v>
      </c>
      <c r="L23" s="6">
        <f t="shared" si="0"/>
        <v>87.218999999999994</v>
      </c>
      <c r="M23" s="6">
        <v>22</v>
      </c>
    </row>
    <row r="24" spans="1:13" ht="30" customHeight="1">
      <c r="A24" s="2">
        <v>2012211177</v>
      </c>
      <c r="B24" s="5" t="s">
        <v>49</v>
      </c>
      <c r="C24" s="9">
        <v>99.186250000000001</v>
      </c>
      <c r="D24" s="7"/>
      <c r="E24" s="8">
        <f t="shared" si="1"/>
        <v>99.186250000000001</v>
      </c>
      <c r="F24" s="8">
        <v>87.848214285714278</v>
      </c>
      <c r="G24" s="7"/>
      <c r="H24" s="8">
        <f t="shared" si="2"/>
        <v>87.848214285714278</v>
      </c>
      <c r="I24" s="9">
        <v>94.95</v>
      </c>
      <c r="J24" s="7">
        <v>2</v>
      </c>
      <c r="K24" s="9">
        <f t="shared" si="3"/>
        <v>96.95</v>
      </c>
      <c r="L24" s="6">
        <f t="shared" si="0"/>
        <v>91.025999999999982</v>
      </c>
      <c r="M24" s="6">
        <v>11</v>
      </c>
    </row>
    <row r="25" spans="1:13" ht="30" customHeight="1">
      <c r="A25" s="2">
        <v>2012211178</v>
      </c>
      <c r="B25" s="5" t="s">
        <v>50</v>
      </c>
      <c r="C25" s="9">
        <v>93.212500000000006</v>
      </c>
      <c r="D25" s="7">
        <v>6</v>
      </c>
      <c r="E25" s="8">
        <f t="shared" si="1"/>
        <v>99.212500000000006</v>
      </c>
      <c r="F25" s="8">
        <v>92.805357142857133</v>
      </c>
      <c r="G25" s="7">
        <v>6</v>
      </c>
      <c r="H25" s="8">
        <f t="shared" si="2"/>
        <v>98.805357142857133</v>
      </c>
      <c r="I25" s="9">
        <v>97.100000000000009</v>
      </c>
      <c r="J25" s="7">
        <v>2</v>
      </c>
      <c r="K25" s="9">
        <f t="shared" si="3"/>
        <v>99.100000000000009</v>
      </c>
      <c r="L25" s="6">
        <f t="shared" si="0"/>
        <v>98.916249999999991</v>
      </c>
      <c r="M25" s="6">
        <v>1</v>
      </c>
    </row>
    <row r="26" spans="1:13" ht="27.75" customHeight="1">
      <c r="A26" s="2">
        <v>2012211179</v>
      </c>
      <c r="B26" s="5" t="s">
        <v>53</v>
      </c>
      <c r="C26" s="6">
        <v>98.737499999999997</v>
      </c>
      <c r="D26" s="7">
        <v>3</v>
      </c>
      <c r="E26" s="8">
        <f t="shared" si="1"/>
        <v>101.7375</v>
      </c>
      <c r="F26" s="8">
        <v>88.641249999999985</v>
      </c>
      <c r="G26" s="7"/>
      <c r="H26" s="8">
        <f t="shared" si="2"/>
        <v>88.641249999999985</v>
      </c>
      <c r="I26" s="9">
        <v>94.95</v>
      </c>
      <c r="J26" s="7">
        <v>2</v>
      </c>
      <c r="K26" s="9">
        <v>96.95</v>
      </c>
      <c r="L26" s="6">
        <f t="shared" si="0"/>
        <v>92.091374999999999</v>
      </c>
      <c r="M26" s="6">
        <v>9</v>
      </c>
    </row>
  </sheetData>
  <sortState ref="A4:M26">
    <sortCondition ref="A4:A26"/>
  </sortState>
  <mergeCells count="9">
    <mergeCell ref="N2:N3"/>
    <mergeCell ref="A1:M1"/>
    <mergeCell ref="A2:A3"/>
    <mergeCell ref="B2:B3"/>
    <mergeCell ref="C2:E2"/>
    <mergeCell ref="F2:H2"/>
    <mergeCell ref="I2:J2"/>
    <mergeCell ref="L2:L3"/>
    <mergeCell ref="M2:M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opLeftCell="A19" workbookViewId="0">
      <selection activeCell="P26" sqref="P26"/>
    </sheetView>
  </sheetViews>
  <sheetFormatPr defaultRowHeight="13.5"/>
  <cols>
    <col min="1" max="1" width="13.375" customWidth="1"/>
    <col min="3" max="3" width="12.75" bestFit="1" customWidth="1"/>
    <col min="4" max="4" width="9.125" bestFit="1" customWidth="1"/>
    <col min="5" max="5" width="16.375" customWidth="1"/>
    <col min="7" max="7" width="12.875" bestFit="1" customWidth="1"/>
    <col min="8" max="8" width="12.75" bestFit="1" customWidth="1"/>
    <col min="9" max="9" width="9.125" bestFit="1" customWidth="1"/>
    <col min="10" max="10" width="21.875" customWidth="1"/>
    <col min="11" max="11" width="12.875" bestFit="1" customWidth="1"/>
    <col min="12" max="12" width="12.75" bestFit="1" customWidth="1"/>
    <col min="13" max="16" width="9.125" bestFit="1" customWidth="1"/>
    <col min="17" max="17" width="12.875" bestFit="1" customWidth="1"/>
    <col min="18" max="18" width="9.125" bestFit="1" customWidth="1"/>
  </cols>
  <sheetData>
    <row r="1" spans="1:18" ht="18.7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ht="18.75">
      <c r="A2" s="21" t="s">
        <v>1</v>
      </c>
      <c r="B2" s="21" t="s">
        <v>2</v>
      </c>
      <c r="C2" s="22" t="s">
        <v>3</v>
      </c>
      <c r="D2" s="22"/>
      <c r="E2" s="22"/>
      <c r="F2" s="22"/>
      <c r="G2" s="22"/>
      <c r="H2" s="23" t="s">
        <v>4</v>
      </c>
      <c r="I2" s="23"/>
      <c r="J2" s="23"/>
      <c r="K2" s="23"/>
      <c r="L2" s="23" t="s">
        <v>5</v>
      </c>
      <c r="M2" s="23"/>
      <c r="N2" s="23"/>
      <c r="O2" s="23"/>
      <c r="P2" s="1"/>
      <c r="Q2" s="21" t="s">
        <v>6</v>
      </c>
      <c r="R2" s="21" t="s">
        <v>7</v>
      </c>
    </row>
    <row r="3" spans="1:18" ht="38.25">
      <c r="A3" s="21"/>
      <c r="B3" s="21"/>
      <c r="C3" s="2" t="s">
        <v>8</v>
      </c>
      <c r="D3" s="3" t="s">
        <v>9</v>
      </c>
      <c r="E3" s="3" t="s">
        <v>10</v>
      </c>
      <c r="F3" s="3" t="s">
        <v>11</v>
      </c>
      <c r="G3" s="4" t="s">
        <v>12</v>
      </c>
      <c r="H3" s="3" t="s">
        <v>13</v>
      </c>
      <c r="I3" s="3" t="s">
        <v>11</v>
      </c>
      <c r="J3" s="3" t="s">
        <v>14</v>
      </c>
      <c r="K3" s="3" t="s">
        <v>15</v>
      </c>
      <c r="L3" s="3" t="s">
        <v>16</v>
      </c>
      <c r="M3" s="3" t="s">
        <v>17</v>
      </c>
      <c r="N3" s="3" t="s">
        <v>18</v>
      </c>
      <c r="O3" s="3" t="s">
        <v>19</v>
      </c>
      <c r="P3" s="2" t="s">
        <v>20</v>
      </c>
      <c r="Q3" s="21"/>
      <c r="R3" s="21"/>
    </row>
    <row r="4" spans="1:18" ht="46.5" customHeight="1">
      <c r="A4" s="3">
        <v>2011211168</v>
      </c>
      <c r="B4" s="5" t="s">
        <v>54</v>
      </c>
      <c r="C4" s="8">
        <v>99.125</v>
      </c>
      <c r="D4" s="7">
        <v>2</v>
      </c>
      <c r="E4" s="10"/>
      <c r="F4" s="10"/>
      <c r="G4" s="8">
        <v>101.125</v>
      </c>
      <c r="H4" s="11">
        <v>88.72</v>
      </c>
      <c r="I4" s="10">
        <v>1.5</v>
      </c>
      <c r="J4" s="10"/>
      <c r="K4" s="8">
        <f t="shared" ref="K4:K26" si="0">H4+I4</f>
        <v>90.22</v>
      </c>
      <c r="L4" s="8">
        <v>99</v>
      </c>
      <c r="M4" s="11"/>
      <c r="N4" s="10"/>
      <c r="O4" s="10"/>
      <c r="P4" s="9">
        <v>99</v>
      </c>
      <c r="Q4" s="6">
        <f t="shared" ref="Q4:Q26" si="1">G4*0.2+K4*0.7+P4*0.1</f>
        <v>93.278999999999996</v>
      </c>
      <c r="R4" s="6">
        <v>6</v>
      </c>
    </row>
    <row r="5" spans="1:18" ht="46.5" customHeight="1">
      <c r="A5" s="2">
        <v>2012211151</v>
      </c>
      <c r="B5" s="5" t="s">
        <v>21</v>
      </c>
      <c r="C5" s="6">
        <v>98.979166666666671</v>
      </c>
      <c r="D5" s="7">
        <v>10</v>
      </c>
      <c r="E5" s="7"/>
      <c r="F5" s="7"/>
      <c r="G5" s="8">
        <f t="shared" ref="G5:G26" si="2">C5-10+D5+F5</f>
        <v>98.979166666666671</v>
      </c>
      <c r="H5" s="8">
        <v>90.005288461538456</v>
      </c>
      <c r="I5" s="7">
        <v>1.3333333300000001</v>
      </c>
      <c r="J5" s="7" t="s">
        <v>22</v>
      </c>
      <c r="K5" s="8">
        <f t="shared" si="0"/>
        <v>91.338621791538458</v>
      </c>
      <c r="L5" s="8">
        <v>98.916666666666671</v>
      </c>
      <c r="M5" s="8"/>
      <c r="N5" s="7">
        <v>4</v>
      </c>
      <c r="O5" s="7">
        <v>2</v>
      </c>
      <c r="P5" s="9">
        <f t="shared" ref="P5:P26" si="3">L5*0.9+M5+N5+O5</f>
        <v>95.025000000000006</v>
      </c>
      <c r="Q5" s="6">
        <f t="shared" si="1"/>
        <v>93.23536858741025</v>
      </c>
      <c r="R5" s="6">
        <v>7</v>
      </c>
    </row>
    <row r="6" spans="1:18" ht="30" customHeight="1">
      <c r="A6" s="2">
        <v>2012211152</v>
      </c>
      <c r="B6" s="5" t="s">
        <v>23</v>
      </c>
      <c r="C6" s="6">
        <v>98.891666666666666</v>
      </c>
      <c r="D6" s="7">
        <v>10</v>
      </c>
      <c r="E6" s="7"/>
      <c r="F6" s="7"/>
      <c r="G6" s="8">
        <f t="shared" si="2"/>
        <v>98.891666666666666</v>
      </c>
      <c r="H6" s="8">
        <v>85.911397058823525</v>
      </c>
      <c r="I6" s="7"/>
      <c r="J6" s="7"/>
      <c r="K6" s="8">
        <f t="shared" si="0"/>
        <v>85.911397058823525</v>
      </c>
      <c r="L6" s="8">
        <v>98.875</v>
      </c>
      <c r="M6" s="8">
        <v>1</v>
      </c>
      <c r="N6" s="7">
        <v>6</v>
      </c>
      <c r="O6" s="7">
        <v>2</v>
      </c>
      <c r="P6" s="9">
        <f t="shared" si="3"/>
        <v>97.987499999999997</v>
      </c>
      <c r="Q6" s="6">
        <f t="shared" si="1"/>
        <v>89.715061274509807</v>
      </c>
      <c r="R6" s="6">
        <v>15</v>
      </c>
    </row>
    <row r="7" spans="1:18" ht="42" customHeight="1">
      <c r="A7" s="2">
        <v>2012211153</v>
      </c>
      <c r="B7" s="5" t="s">
        <v>24</v>
      </c>
      <c r="C7" s="6">
        <v>99.125</v>
      </c>
      <c r="D7" s="7">
        <v>10</v>
      </c>
      <c r="E7" s="7" t="s">
        <v>55</v>
      </c>
      <c r="F7" s="7">
        <v>3</v>
      </c>
      <c r="G7" s="8">
        <f t="shared" si="2"/>
        <v>102.125</v>
      </c>
      <c r="H7" s="8">
        <v>92.636607142857102</v>
      </c>
      <c r="I7" s="7"/>
      <c r="J7" s="7"/>
      <c r="K7" s="8">
        <f t="shared" si="0"/>
        <v>92.636607142857102</v>
      </c>
      <c r="L7" s="8">
        <v>98.666666666666671</v>
      </c>
      <c r="M7" s="8">
        <v>1</v>
      </c>
      <c r="N7" s="7">
        <v>6</v>
      </c>
      <c r="O7" s="7">
        <v>2</v>
      </c>
      <c r="P7" s="9">
        <f t="shared" si="3"/>
        <v>97.800000000000011</v>
      </c>
      <c r="Q7" s="6">
        <f t="shared" si="1"/>
        <v>95.050624999999968</v>
      </c>
      <c r="R7" s="6">
        <v>4</v>
      </c>
    </row>
    <row r="8" spans="1:18" ht="44.25" customHeight="1">
      <c r="A8" s="2">
        <v>2012211154</v>
      </c>
      <c r="B8" s="5" t="s">
        <v>26</v>
      </c>
      <c r="C8" s="6">
        <v>99.037499999999994</v>
      </c>
      <c r="D8" s="7">
        <v>10</v>
      </c>
      <c r="E8" s="7" t="s">
        <v>56</v>
      </c>
      <c r="F8" s="7">
        <v>4.5999999999999996</v>
      </c>
      <c r="G8" s="8">
        <f t="shared" si="2"/>
        <v>103.63749999999999</v>
      </c>
      <c r="H8" s="8">
        <v>91.137500000000003</v>
      </c>
      <c r="I8" s="7"/>
      <c r="J8" s="7"/>
      <c r="K8" s="8">
        <f t="shared" si="0"/>
        <v>91.137500000000003</v>
      </c>
      <c r="L8" s="8">
        <v>98.75</v>
      </c>
      <c r="M8" s="8">
        <v>2</v>
      </c>
      <c r="N8" s="7">
        <v>6</v>
      </c>
      <c r="O8" s="7">
        <v>2</v>
      </c>
      <c r="P8" s="9">
        <f t="shared" si="3"/>
        <v>98.875</v>
      </c>
      <c r="Q8" s="6">
        <f t="shared" si="1"/>
        <v>94.41125000000001</v>
      </c>
      <c r="R8" s="6">
        <v>5</v>
      </c>
    </row>
    <row r="9" spans="1:18" ht="48" customHeight="1">
      <c r="A9" s="2">
        <v>2012211156</v>
      </c>
      <c r="B9" s="5" t="s">
        <v>27</v>
      </c>
      <c r="C9" s="6">
        <v>99.095833333333331</v>
      </c>
      <c r="D9" s="7">
        <v>10</v>
      </c>
      <c r="E9" s="7" t="s">
        <v>28</v>
      </c>
      <c r="F9" s="7">
        <v>5</v>
      </c>
      <c r="G9" s="8">
        <f t="shared" si="2"/>
        <v>104.09583333333333</v>
      </c>
      <c r="H9" s="8">
        <v>87.8</v>
      </c>
      <c r="I9" s="7"/>
      <c r="J9" s="7"/>
      <c r="K9" s="8">
        <f t="shared" si="0"/>
        <v>87.8</v>
      </c>
      <c r="L9" s="8">
        <v>98.916666666666671</v>
      </c>
      <c r="M9" s="8">
        <v>2</v>
      </c>
      <c r="N9" s="7">
        <v>6</v>
      </c>
      <c r="O9" s="7">
        <v>2</v>
      </c>
      <c r="P9" s="9">
        <f t="shared" si="3"/>
        <v>99.025000000000006</v>
      </c>
      <c r="Q9" s="6">
        <f t="shared" si="1"/>
        <v>92.181666666666672</v>
      </c>
      <c r="R9" s="6">
        <v>8</v>
      </c>
    </row>
    <row r="10" spans="1:18" ht="30" customHeight="1">
      <c r="A10" s="2">
        <v>2012211157</v>
      </c>
      <c r="B10" s="5" t="s">
        <v>29</v>
      </c>
      <c r="C10" s="6">
        <v>98.379166666666663</v>
      </c>
      <c r="D10" s="7">
        <v>4</v>
      </c>
      <c r="E10" s="7" t="s">
        <v>30</v>
      </c>
      <c r="F10" s="7">
        <v>4.8</v>
      </c>
      <c r="G10" s="8">
        <f t="shared" si="2"/>
        <v>97.17916666666666</v>
      </c>
      <c r="H10" s="8">
        <v>86.311250000000001</v>
      </c>
      <c r="I10" s="7"/>
      <c r="J10" s="7"/>
      <c r="K10" s="8">
        <f t="shared" si="0"/>
        <v>86.311250000000001</v>
      </c>
      <c r="L10" s="8">
        <v>98.916666666666671</v>
      </c>
      <c r="M10" s="8">
        <v>2</v>
      </c>
      <c r="N10" s="7">
        <v>6</v>
      </c>
      <c r="O10" s="7">
        <v>2</v>
      </c>
      <c r="P10" s="9">
        <f t="shared" si="3"/>
        <v>99.025000000000006</v>
      </c>
      <c r="Q10" s="6">
        <f t="shared" si="1"/>
        <v>89.756208333333333</v>
      </c>
      <c r="R10" s="6">
        <v>14</v>
      </c>
    </row>
    <row r="11" spans="1:18" ht="30" customHeight="1">
      <c r="A11" s="2">
        <v>2012211158</v>
      </c>
      <c r="B11" s="5" t="s">
        <v>31</v>
      </c>
      <c r="C11" s="6">
        <v>98.379166666666663</v>
      </c>
      <c r="D11" s="7">
        <v>2</v>
      </c>
      <c r="E11" s="7"/>
      <c r="F11" s="7"/>
      <c r="G11" s="8">
        <f t="shared" si="2"/>
        <v>90.379166666666663</v>
      </c>
      <c r="H11" s="8">
        <v>86.336607142857133</v>
      </c>
      <c r="I11" s="7"/>
      <c r="J11" s="7"/>
      <c r="K11" s="8">
        <f t="shared" si="0"/>
        <v>86.336607142857133</v>
      </c>
      <c r="L11" s="8">
        <v>98.666666666666671</v>
      </c>
      <c r="M11" s="8"/>
      <c r="N11" s="7"/>
      <c r="O11" s="7"/>
      <c r="P11" s="9">
        <f t="shared" si="3"/>
        <v>88.800000000000011</v>
      </c>
      <c r="Q11" s="6">
        <f t="shared" si="1"/>
        <v>87.391458333333318</v>
      </c>
      <c r="R11" s="6">
        <v>20</v>
      </c>
    </row>
    <row r="12" spans="1:18" ht="30" customHeight="1">
      <c r="A12" s="2">
        <v>2012211162</v>
      </c>
      <c r="B12" s="5" t="s">
        <v>32</v>
      </c>
      <c r="C12" s="6">
        <v>99.066666666666663</v>
      </c>
      <c r="D12" s="7">
        <v>4</v>
      </c>
      <c r="E12" s="7"/>
      <c r="F12" s="7"/>
      <c r="G12" s="8">
        <f t="shared" si="2"/>
        <v>93.066666666666663</v>
      </c>
      <c r="H12" s="8">
        <v>89.20446428571428</v>
      </c>
      <c r="I12" s="7"/>
      <c r="J12" s="7"/>
      <c r="K12" s="8">
        <f t="shared" si="0"/>
        <v>89.20446428571428</v>
      </c>
      <c r="L12" s="8">
        <v>98.75</v>
      </c>
      <c r="M12" s="8">
        <v>2</v>
      </c>
      <c r="N12" s="7"/>
      <c r="O12" s="7"/>
      <c r="P12" s="9">
        <f t="shared" si="3"/>
        <v>90.875</v>
      </c>
      <c r="Q12" s="6">
        <f t="shared" si="1"/>
        <v>90.14395833333333</v>
      </c>
      <c r="R12" s="6">
        <v>13</v>
      </c>
    </row>
    <row r="13" spans="1:18" ht="30" customHeight="1">
      <c r="A13" s="2">
        <v>2012211163</v>
      </c>
      <c r="B13" s="5" t="s">
        <v>33</v>
      </c>
      <c r="C13" s="6">
        <v>98.825000000000003</v>
      </c>
      <c r="D13" s="7">
        <v>10</v>
      </c>
      <c r="E13" s="7"/>
      <c r="F13" s="7"/>
      <c r="G13" s="8">
        <f t="shared" si="2"/>
        <v>98.825000000000003</v>
      </c>
      <c r="H13" s="8">
        <v>85.143749999999997</v>
      </c>
      <c r="I13" s="7"/>
      <c r="J13" s="7"/>
      <c r="K13" s="8">
        <f t="shared" si="0"/>
        <v>85.143749999999997</v>
      </c>
      <c r="L13" s="8">
        <v>98.625</v>
      </c>
      <c r="M13" s="8"/>
      <c r="N13" s="7"/>
      <c r="O13" s="7"/>
      <c r="P13" s="9">
        <f t="shared" si="3"/>
        <v>88.762500000000003</v>
      </c>
      <c r="Q13" s="6">
        <f t="shared" si="1"/>
        <v>88.241874999999993</v>
      </c>
      <c r="R13" s="6">
        <v>18</v>
      </c>
    </row>
    <row r="14" spans="1:18" ht="30" customHeight="1">
      <c r="A14" s="2">
        <v>2012211164</v>
      </c>
      <c r="B14" s="5" t="s">
        <v>34</v>
      </c>
      <c r="C14" s="6">
        <v>99.3</v>
      </c>
      <c r="D14" s="7">
        <v>10</v>
      </c>
      <c r="E14" s="7" t="s">
        <v>35</v>
      </c>
      <c r="F14" s="7">
        <v>11.2</v>
      </c>
      <c r="G14" s="8">
        <f t="shared" si="2"/>
        <v>110.5</v>
      </c>
      <c r="H14" s="8">
        <v>90.151923076923069</v>
      </c>
      <c r="I14" s="7"/>
      <c r="J14" s="7"/>
      <c r="K14" s="8">
        <f t="shared" si="0"/>
        <v>90.151923076923069</v>
      </c>
      <c r="L14" s="8">
        <v>99.083333333333329</v>
      </c>
      <c r="M14" s="8">
        <v>2</v>
      </c>
      <c r="N14" s="7">
        <v>6</v>
      </c>
      <c r="O14" s="7">
        <v>2</v>
      </c>
      <c r="P14" s="9">
        <f t="shared" si="3"/>
        <v>99.174999999999997</v>
      </c>
      <c r="Q14" s="6">
        <f t="shared" si="1"/>
        <v>95.123846153846145</v>
      </c>
      <c r="R14" s="6">
        <v>3</v>
      </c>
    </row>
    <row r="15" spans="1:18" ht="30" customHeight="1">
      <c r="A15" s="2">
        <v>2012211165</v>
      </c>
      <c r="B15" s="5" t="s">
        <v>36</v>
      </c>
      <c r="C15" s="6">
        <v>99.008333333333326</v>
      </c>
      <c r="D15" s="7"/>
      <c r="E15" s="7"/>
      <c r="F15" s="7"/>
      <c r="G15" s="8">
        <f t="shared" si="2"/>
        <v>89.008333333333326</v>
      </c>
      <c r="H15" s="8">
        <v>86.273076923076914</v>
      </c>
      <c r="I15" s="7"/>
      <c r="J15" s="7"/>
      <c r="K15" s="8">
        <f t="shared" si="0"/>
        <v>86.273076923076914</v>
      </c>
      <c r="L15" s="8">
        <v>99</v>
      </c>
      <c r="M15" s="8">
        <v>4.3</v>
      </c>
      <c r="N15" s="7">
        <v>4</v>
      </c>
      <c r="O15" s="7">
        <v>2</v>
      </c>
      <c r="P15" s="9">
        <f t="shared" si="3"/>
        <v>99.4</v>
      </c>
      <c r="Q15" s="6">
        <f t="shared" si="1"/>
        <v>88.132820512820501</v>
      </c>
      <c r="R15" s="6">
        <v>19</v>
      </c>
    </row>
    <row r="16" spans="1:18" ht="30" customHeight="1">
      <c r="A16" s="2">
        <v>2012211166</v>
      </c>
      <c r="B16" s="5" t="s">
        <v>37</v>
      </c>
      <c r="C16" s="6">
        <v>99.095833333333331</v>
      </c>
      <c r="D16" s="7">
        <v>8</v>
      </c>
      <c r="E16" s="7"/>
      <c r="F16" s="7"/>
      <c r="G16" s="8">
        <f t="shared" si="2"/>
        <v>97.095833333333331</v>
      </c>
      <c r="H16" s="8">
        <v>89.298557692307682</v>
      </c>
      <c r="I16" s="7"/>
      <c r="J16" s="7"/>
      <c r="K16" s="8">
        <f t="shared" si="0"/>
        <v>89.298557692307682</v>
      </c>
      <c r="L16" s="8">
        <v>98.833333333333329</v>
      </c>
      <c r="M16" s="8">
        <v>2</v>
      </c>
      <c r="N16" s="7">
        <v>6</v>
      </c>
      <c r="O16" s="7">
        <v>2</v>
      </c>
      <c r="P16" s="9">
        <f t="shared" si="3"/>
        <v>98.95</v>
      </c>
      <c r="Q16" s="6">
        <f t="shared" si="1"/>
        <v>91.823157051282038</v>
      </c>
      <c r="R16" s="6">
        <v>10</v>
      </c>
    </row>
    <row r="17" spans="1:18" ht="47.25" customHeight="1">
      <c r="A17" s="2">
        <v>2012211167</v>
      </c>
      <c r="B17" s="5" t="s">
        <v>38</v>
      </c>
      <c r="C17" s="6">
        <v>99.037499999999994</v>
      </c>
      <c r="D17" s="7">
        <v>8</v>
      </c>
      <c r="E17" s="7"/>
      <c r="F17" s="7"/>
      <c r="G17" s="8">
        <f t="shared" si="2"/>
        <v>97.037499999999994</v>
      </c>
      <c r="H17" s="8">
        <v>88.631730769230757</v>
      </c>
      <c r="I17" s="7"/>
      <c r="J17" s="7"/>
      <c r="K17" s="8">
        <f t="shared" si="0"/>
        <v>88.631730769230757</v>
      </c>
      <c r="L17" s="8">
        <v>98.958333333333329</v>
      </c>
      <c r="M17" s="8">
        <v>2</v>
      </c>
      <c r="N17" s="7">
        <v>4</v>
      </c>
      <c r="O17" s="7"/>
      <c r="P17" s="9">
        <f t="shared" si="3"/>
        <v>95.0625</v>
      </c>
      <c r="Q17" s="6">
        <f t="shared" si="1"/>
        <v>90.955961538461509</v>
      </c>
      <c r="R17" s="6">
        <v>12</v>
      </c>
    </row>
    <row r="18" spans="1:18" s="18" customFormat="1" ht="48.75" customHeight="1">
      <c r="A18" s="2">
        <v>2012211168</v>
      </c>
      <c r="B18" s="13" t="s">
        <v>39</v>
      </c>
      <c r="C18" s="14">
        <v>99.095833333333331</v>
      </c>
      <c r="D18" s="15">
        <v>4</v>
      </c>
      <c r="E18" s="15"/>
      <c r="F18" s="15"/>
      <c r="G18" s="16">
        <f t="shared" si="2"/>
        <v>93.095833333333331</v>
      </c>
      <c r="H18" s="16">
        <v>92.285096153846155</v>
      </c>
      <c r="I18" s="15">
        <v>2.9333</v>
      </c>
      <c r="J18" s="15" t="s">
        <v>57</v>
      </c>
      <c r="K18" s="16">
        <f t="shared" si="0"/>
        <v>95.218396153846157</v>
      </c>
      <c r="L18" s="16">
        <v>98.958333333333329</v>
      </c>
      <c r="M18" s="16">
        <v>2</v>
      </c>
      <c r="N18" s="15">
        <v>6</v>
      </c>
      <c r="O18" s="15">
        <v>2</v>
      </c>
      <c r="P18" s="17">
        <f t="shared" si="3"/>
        <v>99.0625</v>
      </c>
      <c r="Q18" s="14">
        <f t="shared" si="1"/>
        <v>95.178293974358979</v>
      </c>
      <c r="R18" s="6">
        <v>2</v>
      </c>
    </row>
    <row r="19" spans="1:18" ht="30" customHeight="1">
      <c r="A19" s="2">
        <v>2012211170</v>
      </c>
      <c r="B19" s="5" t="s">
        <v>40</v>
      </c>
      <c r="C19" s="6">
        <v>98.737499999999997</v>
      </c>
      <c r="D19" s="7"/>
      <c r="E19" s="7" t="s">
        <v>25</v>
      </c>
      <c r="F19" s="7">
        <v>3</v>
      </c>
      <c r="G19" s="8">
        <f t="shared" si="2"/>
        <v>91.737499999999997</v>
      </c>
      <c r="H19" s="8">
        <v>89.245192307692307</v>
      </c>
      <c r="I19" s="7"/>
      <c r="J19" s="7"/>
      <c r="K19" s="8">
        <f t="shared" si="0"/>
        <v>89.245192307692307</v>
      </c>
      <c r="L19" s="8">
        <v>98.791666666666671</v>
      </c>
      <c r="M19" s="8"/>
      <c r="N19" s="7"/>
      <c r="O19" s="7"/>
      <c r="P19" s="9">
        <f t="shared" si="3"/>
        <v>88.912500000000009</v>
      </c>
      <c r="Q19" s="6">
        <f t="shared" si="1"/>
        <v>89.710384615384612</v>
      </c>
      <c r="R19" s="6">
        <v>16</v>
      </c>
    </row>
    <row r="20" spans="1:18" ht="30" customHeight="1">
      <c r="A20" s="2">
        <v>2012211173</v>
      </c>
      <c r="B20" s="5" t="s">
        <v>41</v>
      </c>
      <c r="C20" s="6">
        <v>98.766666666666666</v>
      </c>
      <c r="D20" s="7"/>
      <c r="E20" s="7" t="s">
        <v>42</v>
      </c>
      <c r="F20" s="7">
        <v>4.8</v>
      </c>
      <c r="G20" s="8">
        <f t="shared" si="2"/>
        <v>93.566666666666663</v>
      </c>
      <c r="H20" s="8">
        <v>86.448076923076925</v>
      </c>
      <c r="I20" s="7"/>
      <c r="J20" s="7"/>
      <c r="K20" s="8">
        <f t="shared" si="0"/>
        <v>86.448076923076925</v>
      </c>
      <c r="L20" s="8">
        <v>98.916666666666671</v>
      </c>
      <c r="M20" s="8">
        <v>2</v>
      </c>
      <c r="N20" s="7"/>
      <c r="O20" s="7"/>
      <c r="P20" s="9">
        <f t="shared" si="3"/>
        <v>91.025000000000006</v>
      </c>
      <c r="Q20" s="6">
        <f t="shared" si="1"/>
        <v>88.329487179487188</v>
      </c>
      <c r="R20" s="6">
        <v>17</v>
      </c>
    </row>
    <row r="21" spans="1:18" ht="30" customHeight="1">
      <c r="A21" s="2">
        <v>2012211174</v>
      </c>
      <c r="B21" s="5" t="s">
        <v>43</v>
      </c>
      <c r="C21" s="6">
        <v>98.708333333333329</v>
      </c>
      <c r="D21" s="7"/>
      <c r="E21" s="7" t="s">
        <v>44</v>
      </c>
      <c r="F21" s="7">
        <v>3</v>
      </c>
      <c r="G21" s="8">
        <f t="shared" si="2"/>
        <v>91.708333333333329</v>
      </c>
      <c r="H21" s="8">
        <v>85.678846153846152</v>
      </c>
      <c r="I21" s="7"/>
      <c r="J21" s="7"/>
      <c r="K21" s="8">
        <f t="shared" si="0"/>
        <v>85.678846153846152</v>
      </c>
      <c r="L21" s="8">
        <v>98.75</v>
      </c>
      <c r="M21" s="8"/>
      <c r="N21" s="7"/>
      <c r="O21" s="7"/>
      <c r="P21" s="9">
        <f t="shared" si="3"/>
        <v>88.875</v>
      </c>
      <c r="Q21" s="6">
        <f t="shared" si="1"/>
        <v>87.204358974358968</v>
      </c>
      <c r="R21" s="6">
        <v>21</v>
      </c>
    </row>
    <row r="22" spans="1:18" ht="30" customHeight="1">
      <c r="A22" s="2">
        <v>2012211175</v>
      </c>
      <c r="B22" s="5" t="s">
        <v>45</v>
      </c>
      <c r="C22" s="6">
        <v>98.737499999999997</v>
      </c>
      <c r="D22" s="7">
        <v>4</v>
      </c>
      <c r="E22" s="7" t="s">
        <v>46</v>
      </c>
      <c r="F22" s="7">
        <v>4.8</v>
      </c>
      <c r="G22" s="8">
        <f t="shared" si="2"/>
        <v>97.537499999999994</v>
      </c>
      <c r="H22" s="8">
        <v>82.063749999999999</v>
      </c>
      <c r="I22" s="7"/>
      <c r="J22" s="7"/>
      <c r="K22" s="8">
        <f t="shared" si="0"/>
        <v>82.063749999999999</v>
      </c>
      <c r="L22" s="8">
        <v>98.833333333333329</v>
      </c>
      <c r="M22" s="8">
        <v>4.96</v>
      </c>
      <c r="N22" s="7">
        <v>2</v>
      </c>
      <c r="O22" s="7"/>
      <c r="P22" s="9">
        <f t="shared" si="3"/>
        <v>95.91</v>
      </c>
      <c r="Q22" s="6">
        <f t="shared" si="1"/>
        <v>86.543124999999989</v>
      </c>
      <c r="R22" s="6">
        <v>23</v>
      </c>
    </row>
    <row r="23" spans="1:18" ht="30" customHeight="1">
      <c r="A23" s="2">
        <v>2012211176</v>
      </c>
      <c r="B23" s="5" t="s">
        <v>47</v>
      </c>
      <c r="C23" s="6">
        <v>99.008333333333326</v>
      </c>
      <c r="D23" s="7">
        <v>2</v>
      </c>
      <c r="E23" s="7" t="s">
        <v>48</v>
      </c>
      <c r="F23" s="7">
        <v>4.8</v>
      </c>
      <c r="G23" s="8">
        <f t="shared" si="2"/>
        <v>95.808333333333323</v>
      </c>
      <c r="H23" s="8">
        <v>84.357142857142861</v>
      </c>
      <c r="I23" s="7"/>
      <c r="J23" s="7"/>
      <c r="K23" s="8">
        <f t="shared" si="0"/>
        <v>84.357142857142861</v>
      </c>
      <c r="L23" s="8">
        <v>98.75</v>
      </c>
      <c r="M23" s="8">
        <v>1</v>
      </c>
      <c r="N23" s="7"/>
      <c r="O23" s="7"/>
      <c r="P23" s="9">
        <f t="shared" si="3"/>
        <v>89.875</v>
      </c>
      <c r="Q23" s="6">
        <f t="shared" si="1"/>
        <v>87.199166666666656</v>
      </c>
      <c r="R23" s="6">
        <v>22</v>
      </c>
    </row>
    <row r="24" spans="1:18" ht="30" customHeight="1">
      <c r="A24" s="2">
        <v>2012211177</v>
      </c>
      <c r="B24" s="5" t="s">
        <v>49</v>
      </c>
      <c r="C24" s="6">
        <v>99.095833333333331</v>
      </c>
      <c r="D24" s="7">
        <v>10</v>
      </c>
      <c r="E24" s="7"/>
      <c r="F24" s="7"/>
      <c r="G24" s="8">
        <f t="shared" si="2"/>
        <v>99.095833333333331</v>
      </c>
      <c r="H24" s="8">
        <v>87.848214285714278</v>
      </c>
      <c r="I24" s="7"/>
      <c r="J24" s="7"/>
      <c r="K24" s="8">
        <f t="shared" si="0"/>
        <v>87.848214285714278</v>
      </c>
      <c r="L24" s="8">
        <v>98.833333333333329</v>
      </c>
      <c r="M24" s="8">
        <v>2</v>
      </c>
      <c r="N24" s="7">
        <v>4</v>
      </c>
      <c r="O24" s="7">
        <v>2</v>
      </c>
      <c r="P24" s="9">
        <f t="shared" si="3"/>
        <v>96.95</v>
      </c>
      <c r="Q24" s="6">
        <f t="shared" si="1"/>
        <v>91.007916666666659</v>
      </c>
      <c r="R24" s="6">
        <v>11</v>
      </c>
    </row>
    <row r="25" spans="1:18" ht="30" customHeight="1">
      <c r="A25" s="2">
        <v>2012211178</v>
      </c>
      <c r="B25" s="5" t="s">
        <v>50</v>
      </c>
      <c r="C25" s="6">
        <v>99.125</v>
      </c>
      <c r="D25" s="7">
        <v>4</v>
      </c>
      <c r="E25" s="7" t="s">
        <v>51</v>
      </c>
      <c r="F25" s="7">
        <v>6</v>
      </c>
      <c r="G25" s="8">
        <f t="shared" si="2"/>
        <v>99.125</v>
      </c>
      <c r="H25" s="8">
        <v>92.805357142857133</v>
      </c>
      <c r="I25" s="7">
        <v>6</v>
      </c>
      <c r="J25" s="7" t="s">
        <v>52</v>
      </c>
      <c r="K25" s="8">
        <f t="shared" si="0"/>
        <v>98.805357142857133</v>
      </c>
      <c r="L25" s="8">
        <v>99</v>
      </c>
      <c r="M25" s="8">
        <v>2</v>
      </c>
      <c r="N25" s="7">
        <v>6</v>
      </c>
      <c r="O25" s="7">
        <v>2</v>
      </c>
      <c r="P25" s="9">
        <f t="shared" si="3"/>
        <v>99.100000000000009</v>
      </c>
      <c r="Q25" s="6">
        <f t="shared" si="1"/>
        <v>98.898749999999993</v>
      </c>
      <c r="R25" s="6">
        <v>1</v>
      </c>
    </row>
    <row r="26" spans="1:18" ht="27">
      <c r="A26" s="2">
        <v>2012211179</v>
      </c>
      <c r="B26" s="5" t="s">
        <v>53</v>
      </c>
      <c r="C26" s="6">
        <v>98.737499999999997</v>
      </c>
      <c r="D26" s="7">
        <v>10</v>
      </c>
      <c r="E26" s="7" t="s">
        <v>44</v>
      </c>
      <c r="F26" s="7">
        <v>3</v>
      </c>
      <c r="G26" s="8">
        <f t="shared" si="2"/>
        <v>101.7375</v>
      </c>
      <c r="H26" s="8">
        <v>88.641249999999985</v>
      </c>
      <c r="I26" s="7"/>
      <c r="J26" s="7"/>
      <c r="K26" s="8">
        <f t="shared" si="0"/>
        <v>88.641249999999985</v>
      </c>
      <c r="L26" s="8">
        <v>98.833333333333329</v>
      </c>
      <c r="M26" s="8">
        <v>2</v>
      </c>
      <c r="N26" s="7">
        <v>4</v>
      </c>
      <c r="O26" s="7">
        <v>2</v>
      </c>
      <c r="P26" s="9">
        <f t="shared" si="3"/>
        <v>96.95</v>
      </c>
      <c r="Q26" s="6">
        <f t="shared" si="1"/>
        <v>92.091374999999999</v>
      </c>
      <c r="R26" s="6">
        <v>9</v>
      </c>
    </row>
  </sheetData>
  <sortState ref="A4:R26">
    <sortCondition ref="A4:A26"/>
  </sortState>
  <mergeCells count="8">
    <mergeCell ref="A1:R1"/>
    <mergeCell ref="A2:A3"/>
    <mergeCell ref="B2:B3"/>
    <mergeCell ref="C2:G2"/>
    <mergeCell ref="H2:K2"/>
    <mergeCell ref="L2:O2"/>
    <mergeCell ref="Q2:Q3"/>
    <mergeCell ref="R2:R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签字简化版</vt:lpstr>
      <vt:lpstr>完整版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2014-09-23T07:44:16Z</dcterms:modified>
</cp:coreProperties>
</file>