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<sst xmlns="http://schemas.openxmlformats.org/spreadsheetml/2006/main" count="21" uniqueCount="14">
  <si>
    <t>中国石油大学（北京）马克思主义学院马克思主义理论专业2019级博士研究生综合测评汇总表</t>
  </si>
  <si>
    <t>学号</t>
  </si>
  <si>
    <t>德育成绩</t>
  </si>
  <si>
    <t>智育成绩</t>
  </si>
  <si>
    <t>文体成绩</t>
  </si>
  <si>
    <t>总分</t>
  </si>
  <si>
    <t>排名</t>
  </si>
  <si>
    <t>基础分</t>
  </si>
  <si>
    <t>奖励分</t>
  </si>
  <si>
    <t>惩罚分</t>
  </si>
  <si>
    <t>基准后总分</t>
  </si>
  <si>
    <t>学习成绩分</t>
  </si>
  <si>
    <t>基本分</t>
  </si>
  <si>
    <t>总 分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</si>
</sst>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等线"/>
      <charset val="134"/>
      <scheme val="minor"/>
    </font>
    <font>
      <b/>
      <sz val="14"/>
      <name val="宋体"/>
      <charset val="134"/>
    </font>
    <font>
      <sz val="14"/>
      <name val="楷体_GB2312"/>
      <charset val="134"/>
    </font>
    <font>
      <sz val="11"/>
      <name val="宋体"/>
      <charset val="134"/>
    </font>
    <font>
      <sz val="11"/>
      <name val="Times New Roman"/>
      <charset val="134"/>
    </font>
    <font>
      <sz val="11"/>
      <color indexed="8"/>
      <name val="宋体"/>
      <charset val="134"/>
    </font>
    <font>
      <sz val="12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/>
  </cellStyleXfs>
  <cellXfs count="11">
    <xf numFmtId="0" fontId="0" fillId="0" borderId="0" xfId="0">
      <alignment vertical="center"/>
    </xf>
    <xf numFmtId="0" fontId="1" fillId="0" borderId="1" xfId="49" applyFont="1" applyFill="1" applyBorder="1" applyAlignment="1">
      <alignment horizontal="center" vertical="center"/>
    </xf>
    <xf numFmtId="0" fontId="2" fillId="0" borderId="2" xfId="49" applyFont="1" applyBorder="1" applyAlignment="1">
      <alignment horizontal="center" vertical="center" wrapText="1"/>
    </xf>
    <xf numFmtId="0" fontId="2" fillId="0" borderId="2" xfId="49" applyFont="1" applyBorder="1" applyAlignment="1">
      <alignment horizontal="center" vertical="center"/>
    </xf>
    <xf numFmtId="0" fontId="3" fillId="0" borderId="2" xfId="49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49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0" xfId="49" applyNumberFormat="1" applyFont="1" applyFill="1" applyBorder="1" applyAlignment="1">
      <alignment horizontal="center" vertical="center"/>
    </xf>
    <xf numFmtId="0" fontId="4" fillId="0" borderId="3" xfId="49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0"/>
  <sheetViews>
    <sheetView tabSelected="1" zoomScale="130" zoomScaleNormal="130" workbookViewId="0">
      <selection activeCell="R16" sqref="R16"/>
    </sheetView>
  </sheetViews>
  <sheetFormatPr defaultColWidth="9" defaultRowHeight="14.25"/>
  <cols>
    <col min="1" max="1" width="10.4083333333333" customWidth="1"/>
    <col min="6" max="6" width="12.2083333333333" customWidth="1"/>
    <col min="11" max="11" width="10.1833333333333" customWidth="1"/>
    <col min="16" max="16" width="9.575"/>
  </cols>
  <sheetData>
    <row r="1" ht="18.75" spans="1:1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ht="18.75" spans="1:17">
      <c r="A2" s="2" t="s">
        <v>1</v>
      </c>
      <c r="B2" s="3" t="s">
        <v>2</v>
      </c>
      <c r="C2" s="3"/>
      <c r="D2" s="3"/>
      <c r="E2" s="3"/>
      <c r="F2" s="3"/>
      <c r="G2" s="3" t="s">
        <v>3</v>
      </c>
      <c r="H2" s="3"/>
      <c r="I2" s="3"/>
      <c r="J2" s="3"/>
      <c r="K2" s="3"/>
      <c r="L2" s="3" t="s">
        <v>4</v>
      </c>
      <c r="M2" s="3"/>
      <c r="N2" s="3"/>
      <c r="O2" s="3"/>
      <c r="P2" s="2" t="s">
        <v>5</v>
      </c>
      <c r="Q2" s="2" t="s">
        <v>6</v>
      </c>
    </row>
    <row r="3" spans="1:17">
      <c r="A3" s="2"/>
      <c r="B3" s="4" t="s">
        <v>7</v>
      </c>
      <c r="C3" s="4" t="s">
        <v>8</v>
      </c>
      <c r="D3" s="4" t="s">
        <v>9</v>
      </c>
      <c r="E3" s="4" t="s">
        <v>5</v>
      </c>
      <c r="F3" s="4" t="s">
        <v>10</v>
      </c>
      <c r="G3" s="4" t="s">
        <v>11</v>
      </c>
      <c r="H3" s="4" t="s">
        <v>8</v>
      </c>
      <c r="I3" s="4" t="s">
        <v>9</v>
      </c>
      <c r="J3" s="4" t="s">
        <v>5</v>
      </c>
      <c r="K3" s="4" t="s">
        <v>10</v>
      </c>
      <c r="L3" s="4" t="s">
        <v>12</v>
      </c>
      <c r="M3" s="4" t="s">
        <v>8</v>
      </c>
      <c r="N3" s="4" t="s">
        <v>9</v>
      </c>
      <c r="O3" s="4" t="s">
        <v>13</v>
      </c>
      <c r="P3" s="2"/>
      <c r="Q3" s="2"/>
    </row>
    <row r="4" ht="15" spans="1:17">
      <c r="A4" s="5">
        <v>2019311001</v>
      </c>
      <c r="B4" s="6">
        <v>100</v>
      </c>
      <c r="C4" s="6">
        <v>3</v>
      </c>
      <c r="D4" s="6">
        <v>0</v>
      </c>
      <c r="E4" s="6">
        <f>B4+C4</f>
        <v>103</v>
      </c>
      <c r="F4" s="6">
        <f>E4/MAX($E$4:$E$10)*100</f>
        <v>100</v>
      </c>
      <c r="G4" s="6">
        <v>100</v>
      </c>
      <c r="H4" s="6">
        <v>6</v>
      </c>
      <c r="I4" s="6">
        <v>0</v>
      </c>
      <c r="J4" s="6">
        <f>G4+H4</f>
        <v>106</v>
      </c>
      <c r="K4" s="6">
        <f>J4/MAX($J$4:$J$10)*100</f>
        <v>96.7153284671533</v>
      </c>
      <c r="L4" s="6">
        <v>100</v>
      </c>
      <c r="M4" s="6">
        <v>0</v>
      </c>
      <c r="N4" s="7">
        <v>0</v>
      </c>
      <c r="O4" s="6">
        <v>100</v>
      </c>
      <c r="P4" s="6">
        <f>F4*0.2+K4*0.7+O4*0.1</f>
        <v>97.7007299270073</v>
      </c>
      <c r="Q4" s="6">
        <f>RANK(P4,$P$4:$P$10,0)</f>
        <v>2</v>
      </c>
    </row>
    <row r="5" ht="15" spans="1:17">
      <c r="A5" s="5">
        <v>2019311002</v>
      </c>
      <c r="B5" s="6">
        <v>100</v>
      </c>
      <c r="C5" s="6">
        <v>0</v>
      </c>
      <c r="D5" s="6">
        <v>0</v>
      </c>
      <c r="E5" s="6">
        <f t="shared" ref="E5:E10" si="0">B5+C5</f>
        <v>100</v>
      </c>
      <c r="F5" s="6">
        <f t="shared" ref="F5:F10" si="1">E5/MAX($E$4:$E$10)*100</f>
        <v>97.0873786407767</v>
      </c>
      <c r="G5" s="6">
        <v>100</v>
      </c>
      <c r="H5" s="6">
        <v>0</v>
      </c>
      <c r="I5" s="6">
        <v>0</v>
      </c>
      <c r="J5" s="6">
        <f t="shared" ref="J5:J10" si="2">G5+H5</f>
        <v>100</v>
      </c>
      <c r="K5" s="6">
        <f t="shared" ref="K5:K10" si="3">J5/MAX($J$4:$J$10)*100</f>
        <v>91.2408759124088</v>
      </c>
      <c r="L5" s="6">
        <v>100</v>
      </c>
      <c r="M5" s="6">
        <v>0</v>
      </c>
      <c r="N5" s="7">
        <v>0</v>
      </c>
      <c r="O5" s="6">
        <v>100</v>
      </c>
      <c r="P5" s="6">
        <f t="shared" ref="P5:P10" si="4">F5*0.2+K5*0.7+O5*0.1</f>
        <v>93.2860888668415</v>
      </c>
      <c r="Q5" s="6">
        <f t="shared" ref="Q5:Q10" si="5">RANK(P5,$P$4:$P$10,0)</f>
        <v>6</v>
      </c>
    </row>
    <row r="6" ht="15" spans="1:17">
      <c r="A6" s="5">
        <v>2019311003</v>
      </c>
      <c r="B6" s="6">
        <v>100</v>
      </c>
      <c r="C6" s="6">
        <v>0</v>
      </c>
      <c r="D6" s="6">
        <v>0</v>
      </c>
      <c r="E6" s="6">
        <f t="shared" si="0"/>
        <v>100</v>
      </c>
      <c r="F6" s="6">
        <f t="shared" si="1"/>
        <v>97.0873786407767</v>
      </c>
      <c r="G6" s="6">
        <v>100</v>
      </c>
      <c r="H6" s="6">
        <v>4.5</v>
      </c>
      <c r="I6" s="6">
        <v>0</v>
      </c>
      <c r="J6" s="6">
        <f t="shared" si="2"/>
        <v>104.5</v>
      </c>
      <c r="K6" s="6">
        <f t="shared" si="3"/>
        <v>95.3467153284672</v>
      </c>
      <c r="L6" s="6">
        <v>100</v>
      </c>
      <c r="M6" s="6">
        <v>0</v>
      </c>
      <c r="N6" s="7">
        <v>0</v>
      </c>
      <c r="O6" s="6">
        <v>100</v>
      </c>
      <c r="P6" s="6">
        <f t="shared" si="4"/>
        <v>96.1601764580823</v>
      </c>
      <c r="Q6" s="6">
        <f t="shared" si="5"/>
        <v>3</v>
      </c>
    </row>
    <row r="7" ht="15" spans="1:17">
      <c r="A7" s="5">
        <v>2019311004</v>
      </c>
      <c r="B7" s="6">
        <v>100</v>
      </c>
      <c r="C7" s="6">
        <v>3</v>
      </c>
      <c r="D7" s="6">
        <v>0</v>
      </c>
      <c r="E7" s="6">
        <f t="shared" si="0"/>
        <v>103</v>
      </c>
      <c r="F7" s="6">
        <f t="shared" si="1"/>
        <v>100</v>
      </c>
      <c r="G7" s="6">
        <v>100</v>
      </c>
      <c r="H7" s="6">
        <v>9.6</v>
      </c>
      <c r="I7" s="6">
        <v>0</v>
      </c>
      <c r="J7" s="6">
        <f t="shared" si="2"/>
        <v>109.6</v>
      </c>
      <c r="K7" s="6">
        <f t="shared" si="3"/>
        <v>100</v>
      </c>
      <c r="L7" s="6">
        <v>100</v>
      </c>
      <c r="M7" s="6">
        <v>0</v>
      </c>
      <c r="N7" s="7">
        <v>0</v>
      </c>
      <c r="O7" s="6">
        <v>100</v>
      </c>
      <c r="P7" s="6">
        <f t="shared" si="4"/>
        <v>100</v>
      </c>
      <c r="Q7" s="6">
        <f t="shared" si="5"/>
        <v>1</v>
      </c>
    </row>
    <row r="8" ht="15" spans="1:19">
      <c r="A8" s="5">
        <v>2019311005</v>
      </c>
      <c r="B8" s="6">
        <v>100</v>
      </c>
      <c r="C8" s="6">
        <v>3</v>
      </c>
      <c r="D8" s="6">
        <v>0</v>
      </c>
      <c r="E8" s="6">
        <f t="shared" si="0"/>
        <v>103</v>
      </c>
      <c r="F8" s="6">
        <f t="shared" si="1"/>
        <v>100</v>
      </c>
      <c r="G8" s="6">
        <v>100</v>
      </c>
      <c r="H8" s="6">
        <v>3</v>
      </c>
      <c r="I8" s="6">
        <v>0</v>
      </c>
      <c r="J8" s="6">
        <f t="shared" si="2"/>
        <v>103</v>
      </c>
      <c r="K8" s="6">
        <f t="shared" si="3"/>
        <v>93.978102189781</v>
      </c>
      <c r="L8" s="6">
        <v>100</v>
      </c>
      <c r="M8" s="6">
        <v>0</v>
      </c>
      <c r="N8" s="7">
        <v>0</v>
      </c>
      <c r="O8" s="6">
        <v>100</v>
      </c>
      <c r="P8" s="6">
        <f t="shared" si="4"/>
        <v>95.7846715328467</v>
      </c>
      <c r="Q8" s="6">
        <f t="shared" si="5"/>
        <v>4</v>
      </c>
      <c r="S8" s="8"/>
    </row>
    <row r="9" ht="15" spans="1:17">
      <c r="A9" s="5">
        <v>2019311006</v>
      </c>
      <c r="B9" s="6">
        <v>100</v>
      </c>
      <c r="C9" s="6">
        <v>1</v>
      </c>
      <c r="D9" s="6">
        <v>0</v>
      </c>
      <c r="E9" s="6">
        <f t="shared" si="0"/>
        <v>101</v>
      </c>
      <c r="F9" s="6">
        <f t="shared" si="1"/>
        <v>98.0582524271845</v>
      </c>
      <c r="G9" s="6">
        <v>100</v>
      </c>
      <c r="H9" s="6">
        <v>0</v>
      </c>
      <c r="I9" s="6">
        <v>0</v>
      </c>
      <c r="J9" s="6">
        <f t="shared" si="2"/>
        <v>100</v>
      </c>
      <c r="K9" s="6">
        <f t="shared" si="3"/>
        <v>91.2408759124088</v>
      </c>
      <c r="L9" s="6">
        <v>100</v>
      </c>
      <c r="M9" s="6">
        <v>0</v>
      </c>
      <c r="N9" s="7">
        <v>0</v>
      </c>
      <c r="O9" s="6">
        <v>100</v>
      </c>
      <c r="P9" s="6">
        <f t="shared" si="4"/>
        <v>93.480263624123</v>
      </c>
      <c r="Q9" s="6">
        <f t="shared" si="5"/>
        <v>5</v>
      </c>
    </row>
    <row r="10" ht="15" spans="1:19">
      <c r="A10" s="5">
        <v>2019311007</v>
      </c>
      <c r="B10" s="6">
        <v>100</v>
      </c>
      <c r="C10" s="6">
        <v>0</v>
      </c>
      <c r="D10" s="6">
        <v>0</v>
      </c>
      <c r="E10" s="6">
        <f t="shared" si="0"/>
        <v>100</v>
      </c>
      <c r="F10" s="6">
        <f t="shared" si="1"/>
        <v>97.0873786407767</v>
      </c>
      <c r="G10" s="6">
        <v>100</v>
      </c>
      <c r="H10" s="6">
        <v>0</v>
      </c>
      <c r="I10" s="6">
        <v>0</v>
      </c>
      <c r="J10" s="6">
        <f t="shared" si="2"/>
        <v>100</v>
      </c>
      <c r="K10" s="6">
        <f t="shared" si="3"/>
        <v>91.2408759124088</v>
      </c>
      <c r="L10" s="6">
        <v>100</v>
      </c>
      <c r="M10" s="6">
        <v>0</v>
      </c>
      <c r="N10" s="7">
        <v>0</v>
      </c>
      <c r="O10" s="6">
        <v>100</v>
      </c>
      <c r="P10" s="6">
        <f t="shared" si="4"/>
        <v>93.2860888668415</v>
      </c>
      <c r="Q10" s="6">
        <f t="shared" si="5"/>
        <v>6</v>
      </c>
      <c r="R10" s="9"/>
      <c r="S10" s="10"/>
    </row>
  </sheetData>
  <mergeCells count="7">
    <mergeCell ref="A1:Q1"/>
    <mergeCell ref="B2:F2"/>
    <mergeCell ref="G2:K2"/>
    <mergeCell ref="L2:O2"/>
    <mergeCell ref="A2:A3"/>
    <mergeCell ref="P2:P3"/>
    <mergeCell ref="Q2:Q3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马院院办</dc:creator>
  <cp:lastModifiedBy>Effy</cp:lastModifiedBy>
  <dcterms:created xsi:type="dcterms:W3CDTF">2020-09-21T08:00:00Z</dcterms:created>
  <dcterms:modified xsi:type="dcterms:W3CDTF">2022-10-08T06:55:21Z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97975717570D42C7B40CEB28B9315621</vt:lpwstr>
  </property>
</Properties>
</file>